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DieseArbeitsmappe" defaultThemeVersion="124226"/>
  <xr:revisionPtr revIDLastSave="0" documentId="13_ncr:1_{94773224-FE9E-402F-924F-DEE672F8A4CC}" xr6:coauthVersionLast="47" xr6:coauthVersionMax="47" xr10:uidLastSave="{00000000-0000-0000-0000-000000000000}"/>
  <bookViews>
    <workbookView xWindow="-120" yWindow="-120" windowWidth="29040" windowHeight="17640" tabRatio="429" activeTab="2" xr2:uid="{00000000-000D-0000-FFFF-FFFF00000000}"/>
  </bookViews>
  <sheets>
    <sheet name="Deckblatt" sheetId="1" r:id="rId1"/>
    <sheet name="Einstufung" sheetId="2" r:id="rId2"/>
    <sheet name="Beschreibung" sheetId="6" r:id="rId3"/>
    <sheet name="C" sheetId="15" r:id="rId4"/>
    <sheet name="I" sheetId="16" r:id="rId5"/>
    <sheet name="A" sheetId="17" r:id="rId6"/>
    <sheet name="Anleitung" sheetId="10" r:id="rId7"/>
    <sheet name="Listenwerte" sheetId="18" state="hidden" r:id="rId8"/>
  </sheets>
  <definedNames>
    <definedName name="_GoBack" localSheetId="7">Listenwerte!$C$11</definedName>
    <definedName name="_xlnm.Print_Titles" localSheetId="5">A!$1:$1</definedName>
    <definedName name="_xlnm.Print_Titles" localSheetId="2">Beschreibung!$1:$2</definedName>
    <definedName name="_xlnm.Print_Titles" localSheetId="3">'C'!$1:$1</definedName>
    <definedName name="_xlnm.Print_Titles" localSheetId="0">Deckblatt!$1:$1</definedName>
    <definedName name="_xlnm.Print_Titles" localSheetId="1">Einstufung!$1:$3</definedName>
    <definedName name="_xlnm.Print_Titles" localSheetId="4">I!$1:$1</definedName>
  </definedNames>
  <calcPr calcId="191028"/>
  <customWorkbookViews>
    <customWorkbookView name="test" guid="{38B63EDE-D325-414F-81A0-5253AC367206}" maximized="1" windowWidth="1276" windowHeight="76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6" l="1"/>
  <c r="A1" i="2"/>
  <c r="A1" i="1"/>
  <c r="B37" i="1"/>
  <c r="C37" i="1" s="1" a="1"/>
  <c r="C37" i="1" s="1"/>
  <c r="A14" i="1"/>
  <c r="B14" i="1" s="1"/>
  <c r="A5" i="1" l="1"/>
  <c r="B35" i="1" l="1"/>
  <c r="B36" i="1"/>
  <c r="B34" i="1"/>
  <c r="C34" i="1" s="1" a="1"/>
  <c r="C34" i="1" s="1"/>
  <c r="B33" i="1"/>
  <c r="B32" i="1"/>
  <c r="B31" i="1"/>
  <c r="B30" i="1"/>
  <c r="B29" i="1"/>
  <c r="C29" i="1" s="1" a="1"/>
  <c r="C29" i="1" s="1"/>
  <c r="B28" i="1"/>
  <c r="C28" i="1" s="1" a="1"/>
  <c r="C28" i="1" s="1"/>
  <c r="B27" i="1"/>
  <c r="B26" i="1"/>
  <c r="B25" i="1"/>
  <c r="B24" i="1"/>
  <c r="C24" i="1" s="1" a="1"/>
  <c r="C24" i="1" s="1"/>
  <c r="B23" i="1"/>
  <c r="C25" i="1" l="1" a="1"/>
  <c r="C25" i="1" s="1"/>
  <c r="B22" i="1"/>
  <c r="C22" i="1" s="1" a="1"/>
  <c r="C22" i="1" s="1"/>
  <c r="A37" i="1" l="1"/>
  <c r="A36" i="1"/>
  <c r="A35" i="1"/>
  <c r="A34" i="1"/>
  <c r="A33" i="1"/>
  <c r="A32" i="1"/>
  <c r="A31" i="1"/>
  <c r="A30" i="1"/>
  <c r="A29" i="1"/>
  <c r="D1" i="6" l="1"/>
  <c r="A53" i="1" l="1"/>
  <c r="A54" i="1"/>
  <c r="A12" i="1"/>
  <c r="B12" i="1" s="1"/>
  <c r="A8" i="1"/>
  <c r="D1" i="2"/>
  <c r="A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000-000001000000}">
      <text>
        <r>
          <rPr>
            <sz val="10"/>
            <color indexed="81"/>
            <rFont val="Arial"/>
            <family val="2"/>
          </rPr>
          <t>Feld wird automatisch übernommen</t>
        </r>
      </text>
    </comment>
    <comment ref="B5" authorId="0" shapeId="0" xr:uid="{00000000-0006-0000-0000-000003000000}">
      <text>
        <r>
          <rPr>
            <b/>
            <sz val="10"/>
            <color indexed="81"/>
            <rFont val="Arial"/>
            <family val="2"/>
          </rPr>
          <t>Name erfassen.</t>
        </r>
        <r>
          <rPr>
            <sz val="10"/>
            <color indexed="81"/>
            <rFont val="Arial"/>
            <family val="2"/>
          </rPr>
          <t xml:space="preserve">
Wird auf alle Blätter übernommen.</t>
        </r>
      </text>
    </comment>
    <comment ref="B22" authorId="0" shapeId="0" xr:uid="{00000000-0006-0000-0000-000005000000}">
      <text>
        <r>
          <rPr>
            <sz val="10"/>
            <color indexed="81"/>
            <rFont val="Arial"/>
            <family val="2"/>
          </rPr>
          <t>Feld wird vom Blatt "Einstufung" übernommen</t>
        </r>
      </text>
    </comment>
    <comment ref="C22" authorId="0" shapeId="0" xr:uid="{00000000-0006-0000-0000-000006000000}">
      <text>
        <r>
          <rPr>
            <sz val="10"/>
            <color indexed="81"/>
            <rFont val="Arial"/>
            <family val="2"/>
          </rPr>
          <t>Dieses Feld wird automatisch ausgefüllt</t>
        </r>
        <r>
          <rPr>
            <sz val="9"/>
            <color indexed="81"/>
            <rFont val="Segoe UI"/>
            <family val="2"/>
          </rPr>
          <t xml:space="preserve">
</t>
        </r>
      </text>
    </comment>
    <comment ref="B23" authorId="0" shapeId="0" xr:uid="{00000000-0006-0000-0000-000007000000}">
      <text>
        <r>
          <rPr>
            <sz val="10"/>
            <color indexed="81"/>
            <rFont val="Arial"/>
            <family val="2"/>
          </rPr>
          <t>Feld wird vom Blatt "Einstufung" übernommen</t>
        </r>
      </text>
    </comment>
    <comment ref="B24" authorId="0" shapeId="0" xr:uid="{00000000-0006-0000-0000-000008000000}">
      <text>
        <r>
          <rPr>
            <sz val="10"/>
            <color indexed="81"/>
            <rFont val="Arial"/>
            <family val="2"/>
          </rPr>
          <t>Feld wird vom Blatt "Einstufung" übernommen</t>
        </r>
      </text>
    </comment>
    <comment ref="C24" authorId="0" shapeId="0" xr:uid="{00000000-0006-0000-0000-000009000000}">
      <text>
        <r>
          <rPr>
            <sz val="10"/>
            <color indexed="81"/>
            <rFont val="Arial"/>
            <family val="2"/>
          </rPr>
          <t>Dieses Feld wird automatisch ausgefüllt</t>
        </r>
      </text>
    </comment>
    <comment ref="B25" authorId="0" shapeId="0" xr:uid="{00000000-0006-0000-0000-00000A000000}">
      <text>
        <r>
          <rPr>
            <sz val="10"/>
            <color indexed="81"/>
            <rFont val="Arial"/>
            <family val="2"/>
          </rPr>
          <t>Feld wird vom Blatt "Einstufung" übernommen</t>
        </r>
      </text>
    </comment>
    <comment ref="C25" authorId="0" shapeId="0" xr:uid="{00000000-0006-0000-0000-00000B000000}">
      <text>
        <r>
          <rPr>
            <sz val="10"/>
            <color indexed="81"/>
            <rFont val="Arial"/>
            <family val="2"/>
          </rPr>
          <t>Dieses Feld wird automatisch ausgefüllt</t>
        </r>
      </text>
    </comment>
    <comment ref="B26" authorId="0" shapeId="0" xr:uid="{00000000-0006-0000-0000-00000C000000}">
      <text>
        <r>
          <rPr>
            <sz val="10"/>
            <color indexed="81"/>
            <rFont val="Arial"/>
            <family val="2"/>
          </rPr>
          <t>Feld wird vom Blatt "Einstufung" übernommen</t>
        </r>
      </text>
    </comment>
    <comment ref="B27" authorId="0" shapeId="0" xr:uid="{00000000-0006-0000-0000-00000D000000}">
      <text>
        <r>
          <rPr>
            <sz val="10"/>
            <color indexed="81"/>
            <rFont val="Arial"/>
            <family val="2"/>
          </rPr>
          <t>Feld wird vom Blatt "Einstufung" übernommen</t>
        </r>
      </text>
    </comment>
    <comment ref="B28" authorId="0" shapeId="0" xr:uid="{00000000-0006-0000-0000-00000E000000}">
      <text>
        <r>
          <rPr>
            <sz val="10"/>
            <color indexed="81"/>
            <rFont val="Arial"/>
            <family val="2"/>
          </rPr>
          <t>Feld wird vom Blatt "Einstufung" übernommen</t>
        </r>
      </text>
    </comment>
    <comment ref="C28" authorId="0" shapeId="0" xr:uid="{00000000-0006-0000-0000-00000F000000}">
      <text>
        <r>
          <rPr>
            <sz val="10"/>
            <color indexed="81"/>
            <rFont val="Arial"/>
            <family val="2"/>
          </rPr>
          <t>Dieses Feld wird automatisch ausgefüllt</t>
        </r>
      </text>
    </comment>
    <comment ref="B29" authorId="0" shapeId="0" xr:uid="{00000000-0006-0000-0000-000010000000}">
      <text>
        <r>
          <rPr>
            <sz val="10"/>
            <color indexed="81"/>
            <rFont val="Arial"/>
            <family val="2"/>
          </rPr>
          <t>Feld wird vom Blatt "Beschreibung" übernommen</t>
        </r>
      </text>
    </comment>
    <comment ref="B30" authorId="0" shapeId="0" xr:uid="{00000000-0006-0000-0000-000011000000}">
      <text>
        <r>
          <rPr>
            <sz val="10"/>
            <color indexed="81"/>
            <rFont val="Arial"/>
            <family val="2"/>
          </rPr>
          <t>Feld wird vom Blatt "Beschreibung" übernommen</t>
        </r>
      </text>
    </comment>
    <comment ref="B31" authorId="0" shapeId="0" xr:uid="{00000000-0006-0000-0000-000012000000}">
      <text>
        <r>
          <rPr>
            <sz val="10"/>
            <color indexed="81"/>
            <rFont val="Arial"/>
            <family val="2"/>
          </rPr>
          <t>Feld wird vom Blatt "Beschreibung" übernommen</t>
        </r>
      </text>
    </comment>
    <comment ref="B32" authorId="0" shapeId="0" xr:uid="{00000000-0006-0000-0000-000013000000}">
      <text>
        <r>
          <rPr>
            <sz val="10"/>
            <color indexed="81"/>
            <rFont val="Arial"/>
            <family val="2"/>
          </rPr>
          <t>Feld wird vom Blatt "Beschreibung" übernommen</t>
        </r>
      </text>
    </comment>
    <comment ref="B33" authorId="0" shapeId="0" xr:uid="{00000000-0006-0000-0000-000014000000}">
      <text>
        <r>
          <rPr>
            <sz val="10"/>
            <color indexed="81"/>
            <rFont val="Arial"/>
            <family val="2"/>
          </rPr>
          <t>Feld wird vom Blatt "Beschreibung" übernommen</t>
        </r>
      </text>
    </comment>
    <comment ref="B34" authorId="0" shapeId="0" xr:uid="{00000000-0006-0000-0000-000015000000}">
      <text>
        <r>
          <rPr>
            <sz val="10"/>
            <color indexed="81"/>
            <rFont val="Arial"/>
            <family val="2"/>
          </rPr>
          <t>Feld wird vom Blatt "Beschreibung" übernommen</t>
        </r>
      </text>
    </comment>
    <comment ref="B35" authorId="0" shapeId="0" xr:uid="{00000000-0006-0000-0000-000016000000}">
      <text>
        <r>
          <rPr>
            <sz val="10"/>
            <color indexed="81"/>
            <rFont val="Arial"/>
            <family val="2"/>
          </rPr>
          <t>Feld wird vom Blatt "Beschreibung" übernommen</t>
        </r>
      </text>
    </comment>
    <comment ref="B36" authorId="0" shapeId="0" xr:uid="{00000000-0006-0000-0000-000017000000}">
      <text>
        <r>
          <rPr>
            <sz val="10"/>
            <color indexed="81"/>
            <rFont val="Arial"/>
            <family val="2"/>
          </rPr>
          <t>Feld wird vom Blatt "Beschreibung" übernommen</t>
        </r>
      </text>
    </comment>
    <comment ref="B37" authorId="0" shapeId="0" xr:uid="{00000000-0006-0000-0000-000018000000}">
      <text>
        <r>
          <rPr>
            <sz val="10"/>
            <color indexed="81"/>
            <rFont val="Arial"/>
            <family val="2"/>
          </rPr>
          <t>Feld wird vom Blatt "Beschreibung" übernommen</t>
        </r>
      </text>
    </comment>
    <comment ref="B52" authorId="0" shapeId="0" xr:uid="{00000000-0006-0000-0000-00001B000000}">
      <text>
        <r>
          <rPr>
            <sz val="10"/>
            <color indexed="81"/>
            <rFont val="Arial"/>
            <family val="2"/>
          </rPr>
          <t xml:space="preserve">Das DSFA-Formular und Erklärungen sind auf der Homepage "Datenschutzbeauftragte des Kantons Zürich"
</t>
        </r>
        <r>
          <rPr>
            <b/>
            <sz val="10"/>
            <color indexed="81"/>
            <rFont val="Arial"/>
            <family val="2"/>
          </rPr>
          <t>https://www.datenschutz.ch/datenschutz-in-oeffentlichen-organen/datenschutz-folgenabschaetzung</t>
        </r>
        <r>
          <rPr>
            <sz val="10"/>
            <color indexed="81"/>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100-000001000000}">
      <text>
        <r>
          <rPr>
            <sz val="11"/>
            <color indexed="81"/>
            <rFont val="Arial"/>
            <family val="2"/>
          </rPr>
          <t>Feld wird vom Deckblatt übernommen</t>
        </r>
      </text>
    </comment>
    <comment ref="D1" authorId="0" shapeId="0" xr:uid="{00000000-0006-0000-0100-000002000000}">
      <text>
        <r>
          <rPr>
            <b/>
            <sz val="10"/>
            <color indexed="81"/>
            <rFont val="Arial"/>
            <family val="2"/>
          </rPr>
          <t>Feld wird vom Blatt "Einstufung" übernommen</t>
        </r>
        <r>
          <rPr>
            <sz val="9"/>
            <color indexed="81"/>
            <rFont val="Segoe UI"/>
            <family val="2"/>
          </rPr>
          <t xml:space="preserve">
</t>
        </r>
      </text>
    </comment>
    <comment ref="B4" authorId="0" shapeId="0" xr:uid="{00000000-0006-0000-0100-000003000000}">
      <text>
        <r>
          <rPr>
            <b/>
            <sz val="10"/>
            <color indexed="81"/>
            <rFont val="Arial"/>
            <family val="2"/>
          </rPr>
          <t>P0 - keine Personendaten</t>
        </r>
        <r>
          <rPr>
            <sz val="10"/>
            <color indexed="81"/>
            <rFont val="Arial"/>
            <family val="2"/>
          </rPr>
          <t xml:space="preserve">
Informationen ohne Bezug zu Personen
</t>
        </r>
        <r>
          <rPr>
            <b/>
            <sz val="10"/>
            <color indexed="81"/>
            <rFont val="Arial"/>
            <family val="2"/>
          </rPr>
          <t>P1 - Personendaten</t>
        </r>
        <r>
          <rPr>
            <sz val="10"/>
            <color indexed="81"/>
            <rFont val="Arial"/>
            <family val="2"/>
          </rPr>
          <t xml:space="preserve">
Gemäss IDG § 3, Abs. 3
alle Angaben, die sich auf eine bestimmte oder bestimmbare (natürliche oder juristische) Person beziehen
</t>
        </r>
        <r>
          <rPr>
            <b/>
            <sz val="10"/>
            <color indexed="81"/>
            <rFont val="Arial"/>
            <family val="2"/>
          </rPr>
          <t>P2 - Besondere Personendaten oder Persönlichkeitsprofile</t>
        </r>
        <r>
          <rPr>
            <sz val="10"/>
            <color indexed="81"/>
            <rFont val="Arial"/>
            <family val="2"/>
          </rPr>
          <t xml:space="preserve">
Gemäss IDG § 3, Abs. 4
a. Informationen, bei denen wegen ihrer Bedeutung, der Art ihrer Bearbeitung oder der Möglichkeit ihrer Verknüpfung mit anderen
    Informationen die besondere Gefahr einer Persönlichkeitsverletzung besteht, wie Informationen über    
 1. die religiösen, weltanschaulichen, politischen oder gewerkschaftlichen Ansichten oder Tätigkeiten,   
 2. die Gesundheit, die Intimsphäre, die ethnische Herkunft sowie genetische und biometrische Daten,   
 3. Massnahmen der sozialen Hilfe,   
 4. administrative oder strafrechtliche Verfolgungen oder Sanktionen.   
b. Zusammenstellungen von Informationen, die eine Beurteilung wesentlicher Aspekte der Persönlichkeit natürlicher Personen erlauben.    
c. automatisierte Auswertungen von Informationen, um wesentliche persönliche Merkmale zu analysieren oder persönliche Entwicklungen
    vorherzusagen (Profiling).</t>
        </r>
      </text>
    </comment>
    <comment ref="B5" authorId="0" shapeId="0" xr:uid="{00000000-0006-0000-0100-000005000000}">
      <text>
        <r>
          <rPr>
            <b/>
            <sz val="10"/>
            <color indexed="81"/>
            <rFont val="Arial"/>
            <family val="2"/>
          </rPr>
          <t>C0 - Öffentlich</t>
        </r>
        <r>
          <rPr>
            <sz val="10"/>
            <color indexed="81"/>
            <rFont val="Arial"/>
            <family val="2"/>
          </rPr>
          <t xml:space="preserve">
Informationen, die der Öffentlichkeit zugänglich sein können, werden als «Öffentlich» klassifiziert.
</t>
        </r>
        <r>
          <rPr>
            <b/>
            <sz val="10"/>
            <color indexed="81"/>
            <rFont val="Arial"/>
            <family val="2"/>
          </rPr>
          <t>C1 - Intern</t>
        </r>
        <r>
          <rPr>
            <sz val="10"/>
            <color indexed="81"/>
            <rFont val="Arial"/>
            <family val="2"/>
          </rPr>
          <t xml:space="preserve">
Informationen, die keiner anderen Klassifikation zugewiesen werden, gelten als «Intern» klassifiziert.
</t>
        </r>
        <r>
          <rPr>
            <b/>
            <sz val="10"/>
            <color indexed="81"/>
            <rFont val="Arial"/>
            <family val="2"/>
          </rPr>
          <t>C2 - Vertraulich</t>
        </r>
        <r>
          <rPr>
            <sz val="10"/>
            <color indexed="81"/>
            <rFont val="Arial"/>
            <family val="2"/>
          </rPr>
          <t xml:space="preserve">
Informationen werden als «Vertraulich» klassifiziert, wenn sie nur für einen definierten Personenkreis zugänglich sein sollen und/oder durch deren Bekanntmachung (auch innerhalb der kantonalen Verwaltung) ein wesentlicher Schaden verursacht werden könnte.
</t>
        </r>
        <r>
          <rPr>
            <b/>
            <sz val="10"/>
            <color indexed="81"/>
            <rFont val="Arial"/>
            <family val="2"/>
          </rPr>
          <t>C3 - Geheim</t>
        </r>
        <r>
          <rPr>
            <sz val="10"/>
            <color indexed="81"/>
            <rFont val="Arial"/>
            <family val="2"/>
          </rPr>
          <t xml:space="preserve">
Informationen werden als «Geheim» klassifiziert, wenn Unberechtigte durch deren Kenntnisnahme den Interessen des Kantons Zürich einen schweren Schaden zufügen könnten.</t>
        </r>
      </text>
    </comment>
    <comment ref="B6" authorId="0" shapeId="0" xr:uid="{00000000-0006-0000-0100-000007000000}">
      <text>
        <r>
          <rPr>
            <b/>
            <sz val="10"/>
            <color indexed="81"/>
            <rFont val="Arial"/>
            <family val="2"/>
          </rPr>
          <t>I0 - Keine speziellen Anforderungen</t>
        </r>
        <r>
          <rPr>
            <sz val="10"/>
            <color indexed="81"/>
            <rFont val="Arial"/>
            <family val="2"/>
          </rPr>
          <t xml:space="preserve">
Die IKT-Grundschutz Massnahmen sind schon enthalten.
</t>
        </r>
        <r>
          <rPr>
            <b/>
            <sz val="10"/>
            <color indexed="81"/>
            <rFont val="Arial"/>
            <family val="2"/>
          </rPr>
          <t>I1 - Hohe Anforderungen</t>
        </r>
        <r>
          <rPr>
            <sz val="10"/>
            <color indexed="81"/>
            <rFont val="Arial"/>
            <family val="2"/>
          </rPr>
          <t xml:space="preserve">
Nichtveränderbarkeit von Daten. Kompensierende Massnahmen wie z.B. Aufzeichnen von Änderungen und deren Zuordnung zu Personen (Audit Trail) sind genügend
</t>
        </r>
        <r>
          <rPr>
            <b/>
            <sz val="10"/>
            <color indexed="81"/>
            <rFont val="Arial"/>
            <family val="2"/>
          </rPr>
          <t>I2 - Sehr hohe Anforderungen</t>
        </r>
        <r>
          <rPr>
            <sz val="10"/>
            <color indexed="81"/>
            <rFont val="Arial"/>
            <family val="2"/>
          </rPr>
          <t xml:space="preserve">
Es bestehen sehr hohe Anforderungen an die Richtigkeit und Unveränderbarkeit von Daten.
</t>
        </r>
      </text>
    </comment>
    <comment ref="B7" authorId="0" shapeId="0" xr:uid="{00000000-0006-0000-0100-000009000000}">
      <text>
        <r>
          <rPr>
            <b/>
            <sz val="10"/>
            <color indexed="81"/>
            <rFont val="Arial"/>
            <family val="2"/>
          </rPr>
          <t>A0 -Tiefe Verfügbarkeit</t>
        </r>
        <r>
          <rPr>
            <sz val="10"/>
            <color indexed="81"/>
            <rFont val="Arial"/>
            <family val="2"/>
          </rPr>
          <t xml:space="preserve">
- Zulässiger Ausfall &gt;24 h
- Einzelne Mitarbeiter oder Arbeitsprozesse sind beeinträchtigt.
Ausfallzeit: Länger als 87 h
</t>
        </r>
        <r>
          <rPr>
            <b/>
            <sz val="10"/>
            <color indexed="81"/>
            <rFont val="Arial"/>
            <family val="2"/>
          </rPr>
          <t>A1 - Mittlere Verfügbarkeit</t>
        </r>
        <r>
          <rPr>
            <sz val="10"/>
            <color indexed="81"/>
            <rFont val="Arial"/>
            <family val="2"/>
          </rPr>
          <t xml:space="preserve">
Die Schadensauswirkungen sind begrenzt und überschaubar.
 Ausfallzeiten: 87,6 h (99%)
- 1 Ausfall mit 7.5 h pro Monat oder
- 2 Ausfälle pro Monat je max. 4 h
</t>
        </r>
        <r>
          <rPr>
            <b/>
            <sz val="10"/>
            <color indexed="81"/>
            <rFont val="Arial"/>
            <family val="2"/>
          </rPr>
          <t>A2 - Hohe Verfügbarkeit</t>
        </r>
        <r>
          <rPr>
            <sz val="10"/>
            <color indexed="81"/>
            <rFont val="Arial"/>
            <family val="2"/>
          </rPr>
          <t xml:space="preserve">
- Die Schadensauswirkungen können beträchtlich sein.
Ausfallzeiten: 8.76 h (99.9%)
- 2 Ausfälle pro Jahr mit max. je 4 h Dauer 
</t>
        </r>
        <r>
          <rPr>
            <b/>
            <sz val="10"/>
            <color indexed="81"/>
            <rFont val="Arial"/>
            <family val="2"/>
          </rPr>
          <t>A3 - Höchste Verfügbarkeit</t>
        </r>
        <r>
          <rPr>
            <sz val="10"/>
            <color indexed="81"/>
            <rFont val="Arial"/>
            <family val="2"/>
          </rPr>
          <t xml:space="preserve">
- Bei Ausfall entsteht «loss of view» oder «loss of control»
- Die Schadensauswirkungen können ein existentiell bedrohliches, katastrophales Ausmass erreichen.
Ausfallzeiten: 0.876 h (99.99%)
- Max Ausfalldauer pro Jahr: 52 m
- Max. 5 m pro Ausfall</t>
        </r>
      </text>
    </comment>
    <comment ref="B8" authorId="0" shapeId="0" xr:uid="{00000000-0006-0000-0100-00000B000000}">
      <text>
        <r>
          <rPr>
            <sz val="10"/>
            <color indexed="81"/>
            <rFont val="Arial"/>
            <family val="2"/>
          </rPr>
          <t xml:space="preserve">Das Recovery Time Objective (RTO) beschreibt die maximale Wiederanlaufzeit in Stunden, innerhalb welcher die betroffenen Applikationen, Systeme und Daten nach einem Notfall wieder verfügbar sein müssen.
</t>
        </r>
        <r>
          <rPr>
            <b/>
            <sz val="10"/>
            <color indexed="81"/>
            <rFont val="Arial"/>
            <family val="2"/>
          </rPr>
          <t>RTO0 - grösser 24h</t>
        </r>
        <r>
          <rPr>
            <sz val="10"/>
            <color indexed="81"/>
            <rFont val="Arial"/>
            <family val="2"/>
          </rPr>
          <t xml:space="preserve">
normal
</t>
        </r>
        <r>
          <rPr>
            <b/>
            <sz val="10"/>
            <color indexed="81"/>
            <rFont val="Arial"/>
            <family val="2"/>
          </rPr>
          <t xml:space="preserve">
RTO1 - 8 bis 24h</t>
        </r>
        <r>
          <rPr>
            <sz val="10"/>
            <color indexed="81"/>
            <rFont val="Arial"/>
            <family val="2"/>
          </rPr>
          <t xml:space="preserve">
normal</t>
        </r>
        <r>
          <rPr>
            <b/>
            <sz val="9"/>
            <color indexed="81"/>
            <rFont val="Segoe UI"/>
            <family val="2"/>
          </rPr>
          <t xml:space="preserve">
RTO2 - 2 bis 8h
</t>
        </r>
        <r>
          <rPr>
            <sz val="9"/>
            <color indexed="81"/>
            <rFont val="Segoe UI"/>
            <family val="2"/>
          </rPr>
          <t xml:space="preserve">erhöht
</t>
        </r>
        <r>
          <rPr>
            <b/>
            <sz val="9"/>
            <color indexed="81"/>
            <rFont val="Segoe UI"/>
            <family val="2"/>
          </rPr>
          <t>RTO3 - 0 bis 2h</t>
        </r>
        <r>
          <rPr>
            <sz val="9"/>
            <color indexed="81"/>
            <rFont val="Segoe UI"/>
            <family val="2"/>
          </rPr>
          <t xml:space="preserve">
erhöht</t>
        </r>
      </text>
    </comment>
    <comment ref="B9" authorId="0" shapeId="0" xr:uid="{00000000-0006-0000-0100-00000D000000}">
      <text>
        <r>
          <rPr>
            <sz val="10"/>
            <color indexed="81"/>
            <rFont val="Arial"/>
            <family val="2"/>
          </rPr>
          <t xml:space="preserve">Das Recovery Point Objective (RPO) beschreibt den maximalen irreversiblen Datenverlust, welcher toleriert wird. Konkret handelt es sich dabei um den Zeitraum zwischen zwei Datensicherungen (Backups).
</t>
        </r>
        <r>
          <rPr>
            <b/>
            <sz val="10"/>
            <color indexed="81"/>
            <rFont val="Arial"/>
            <family val="2"/>
          </rPr>
          <t>RPO0 - grösser 24h</t>
        </r>
        <r>
          <rPr>
            <sz val="10"/>
            <color indexed="81"/>
            <rFont val="Arial"/>
            <family val="2"/>
          </rPr>
          <t xml:space="preserve">
normal
</t>
        </r>
        <r>
          <rPr>
            <b/>
            <sz val="10"/>
            <color indexed="81"/>
            <rFont val="Arial"/>
            <family val="2"/>
          </rPr>
          <t>RPO1 - bis 24h</t>
        </r>
        <r>
          <rPr>
            <sz val="10"/>
            <color indexed="81"/>
            <rFont val="Arial"/>
            <family val="2"/>
          </rPr>
          <t xml:space="preserve">
normal
</t>
        </r>
        <r>
          <rPr>
            <b/>
            <sz val="10"/>
            <color indexed="81"/>
            <rFont val="Arial"/>
            <family val="2"/>
          </rPr>
          <t>RPO2 - bis 4h</t>
        </r>
        <r>
          <rPr>
            <sz val="10"/>
            <color indexed="81"/>
            <rFont val="Arial"/>
            <family val="2"/>
          </rPr>
          <t xml:space="preserve">
erhöht
</t>
        </r>
        <r>
          <rPr>
            <b/>
            <sz val="10"/>
            <color indexed="81"/>
            <rFont val="Arial"/>
            <family val="2"/>
          </rPr>
          <t>RPO3 - kein Datenverlust</t>
        </r>
        <r>
          <rPr>
            <sz val="10"/>
            <color indexed="81"/>
            <rFont val="Arial"/>
            <family val="2"/>
          </rPr>
          <t xml:space="preserve">
erhöht</t>
        </r>
      </text>
    </comment>
    <comment ref="B10" authorId="0" shapeId="0" xr:uid="{00000000-0006-0000-0100-00000F000000}">
      <text>
        <r>
          <rPr>
            <b/>
            <sz val="10"/>
            <color indexed="81"/>
            <rFont val="Arial"/>
            <family val="2"/>
          </rPr>
          <t>N0 - keine speziellen Anforderungen</t>
        </r>
        <r>
          <rPr>
            <sz val="10"/>
            <color indexed="81"/>
            <rFont val="Arial"/>
            <family val="2"/>
          </rPr>
          <t xml:space="preserve">
Die IKT-Grundschutz Massnahmen sind schon enthalten
</t>
        </r>
        <r>
          <rPr>
            <b/>
            <sz val="10"/>
            <color indexed="81"/>
            <rFont val="Arial"/>
            <family val="2"/>
          </rPr>
          <t>N1 - Hohe Anforderungen</t>
        </r>
        <r>
          <rPr>
            <sz val="10"/>
            <color indexed="81"/>
            <rFont val="Arial"/>
            <family val="2"/>
          </rPr>
          <t xml:space="preserve">
Hohe Anforderungen an die Nachvollziehbarkeit
</t>
        </r>
        <r>
          <rPr>
            <b/>
            <sz val="10"/>
            <color indexed="81"/>
            <rFont val="Arial"/>
            <family val="2"/>
          </rPr>
          <t xml:space="preserve">
N2 - Sehr hohe Anforderungen</t>
        </r>
        <r>
          <rPr>
            <sz val="10"/>
            <color indexed="81"/>
            <rFont val="Arial"/>
            <family val="2"/>
          </rPr>
          <t xml:space="preserve">
Sehr hohe Anforderungen an die Nachvollziehbarkeit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200-000001000000}">
      <text>
        <r>
          <rPr>
            <sz val="10"/>
            <color indexed="81"/>
            <rFont val="Arial"/>
            <family val="2"/>
          </rPr>
          <t>Feld wird vom Deckblatt übernommen</t>
        </r>
      </text>
    </comment>
    <comment ref="D1" authorId="0" shapeId="0" xr:uid="{00000000-0006-0000-0200-000002000000}">
      <text>
        <r>
          <rPr>
            <b/>
            <sz val="10"/>
            <color indexed="81"/>
            <rFont val="Arial"/>
            <family val="2"/>
          </rPr>
          <t>Feld wird vom Blatt "Einstufung" übernommen</t>
        </r>
        <r>
          <rPr>
            <sz val="9"/>
            <color indexed="81"/>
            <rFont val="Segoe UI"/>
            <family val="2"/>
          </rPr>
          <t xml:space="preserve">
</t>
        </r>
      </text>
    </comment>
    <comment ref="A6" authorId="0" shapeId="0" xr:uid="{00000000-0006-0000-0200-000003000000}">
      <text>
        <r>
          <rPr>
            <sz val="10"/>
            <color indexed="81"/>
            <rFont val="Arial"/>
            <family val="2"/>
          </rPr>
          <t>Zugriffe durch den Betreiber (Abraxas) sind Teil der internen Betrachtung. Es sind keine Partner- oder externe Zugriffe.</t>
        </r>
      </text>
    </comment>
  </commentList>
</comments>
</file>

<file path=xl/sharedStrings.xml><?xml version="1.0" encoding="utf-8"?>
<sst xmlns="http://schemas.openxmlformats.org/spreadsheetml/2006/main" count="328" uniqueCount="226">
  <si>
    <t>Basisinformationen</t>
  </si>
  <si>
    <t>Lebenszyklus</t>
  </si>
  <si>
    <t>Auswahl</t>
  </si>
  <si>
    <t>Name erfassen</t>
  </si>
  <si>
    <t>Direktion</t>
  </si>
  <si>
    <t>Erfassen</t>
  </si>
  <si>
    <t>Amt</t>
  </si>
  <si>
    <t>Unterstützte Geschäftsprozesse</t>
  </si>
  <si>
    <t>Dokumentklassifikation</t>
  </si>
  <si>
    <t>VERTRAULICH</t>
  </si>
  <si>
    <t>Geschäftsprozessverantwortliche/r</t>
  </si>
  <si>
    <t>Fachliche/r Applikationsverantwortliche/r (FAV)</t>
  </si>
  <si>
    <t>Technische/r Applikationsverantwortliche/r (TAV)</t>
  </si>
  <si>
    <t>IKT-Sicherheitsbeauftragte/r (ISID)</t>
  </si>
  <si>
    <t>Informationssicherheits- und Datenschutzverantwortliche/r ISDS-V</t>
  </si>
  <si>
    <t xml:space="preserve">Dokument ausgefüllt durch </t>
  </si>
  <si>
    <t>Ergebnis der Einstufung</t>
  </si>
  <si>
    <t>Schutzbedarf</t>
  </si>
  <si>
    <t>Vertraulichkeit (C)</t>
  </si>
  <si>
    <t>Integrität (I)</t>
  </si>
  <si>
    <t>Verfügbarkeit (A)</t>
  </si>
  <si>
    <t>Nachvollziehbarkeit (N)
Zurechenbarkeit</t>
  </si>
  <si>
    <t>Änderungsverlauf</t>
  </si>
  <si>
    <t>Version</t>
  </si>
  <si>
    <t>Name / Bemerkungen</t>
  </si>
  <si>
    <t>Datum</t>
  </si>
  <si>
    <t>Die Gültigkeit dieses Dokuments beträgt maximal 3 Jahre</t>
  </si>
  <si>
    <t>Abnahme</t>
  </si>
  <si>
    <t>Funktion</t>
  </si>
  <si>
    <t>Name / Unterschrift oder digitale Signatur</t>
  </si>
  <si>
    <r>
      <rPr>
        <b/>
        <sz val="11"/>
        <rFont val="Arial"/>
        <family val="2"/>
      </rPr>
      <t>Geprüft</t>
    </r>
    <r>
      <rPr>
        <sz val="11"/>
        <rFont val="Arial"/>
        <family val="2"/>
      </rPr>
      <t xml:space="preserve">
IKT-Sicherheitsbeauftragte/r (ISID)</t>
    </r>
  </si>
  <si>
    <r>
      <rPr>
        <b/>
        <sz val="11"/>
        <rFont val="Arial"/>
        <family val="2"/>
      </rPr>
      <t>Geprüft</t>
    </r>
    <r>
      <rPr>
        <sz val="11"/>
        <rFont val="Arial"/>
        <family val="2"/>
      </rPr>
      <t xml:space="preserve">
Informationssicherheits- und Datenschutzverantwortlicher ISDS-V</t>
    </r>
  </si>
  <si>
    <t>Entscheid</t>
  </si>
  <si>
    <r>
      <rPr>
        <b/>
        <sz val="11"/>
        <rFont val="Arial"/>
        <family val="2"/>
      </rPr>
      <t>Genehmigt</t>
    </r>
    <r>
      <rPr>
        <sz val="11"/>
        <rFont val="Arial"/>
        <family val="2"/>
      </rPr>
      <t xml:space="preserve">
Geschäftsprozessverantwortlicher</t>
    </r>
  </si>
  <si>
    <t>Weitere Unterschriften</t>
  </si>
  <si>
    <t>Auflagen</t>
  </si>
  <si>
    <t>Kriterien</t>
  </si>
  <si>
    <t>Fragen</t>
  </si>
  <si>
    <r>
      <t xml:space="preserve">Antworten
</t>
    </r>
    <r>
      <rPr>
        <b/>
        <i/>
        <sz val="11"/>
        <rFont val="Arial"/>
        <family val="2"/>
      </rPr>
      <t>(Dropdown-Felder)</t>
    </r>
  </si>
  <si>
    <r>
      <t>Kommentare, Begründungen
(</t>
    </r>
    <r>
      <rPr>
        <b/>
        <sz val="11"/>
        <rFont val="Arial"/>
        <family val="2"/>
      </rPr>
      <t>für alle Zeilen ausfüllen)</t>
    </r>
  </si>
  <si>
    <t xml:space="preserve">Vertraulichkeit (C)
</t>
  </si>
  <si>
    <t>Sollen [mit diesem Schutzobjekt] Personendaten nach der Datenschutzgesetzgebung bearbeitet werden? Wenn ja, welche Art von Personendaten sind betroffen?</t>
  </si>
  <si>
    <t>Sollen [mit diesem Schutzobjekt] klassifizierte oder vertrauliche Informationen bearbeitet werden? Wenn ja, Informationen aus welchen Klassifizierungsstufen sind betroffen?</t>
  </si>
  <si>
    <t>Muss die Echtheit, Korrektheit und/oder Unversehrtheit der Daten nachgewiesen werden können?</t>
  </si>
  <si>
    <t>Max. zulässige Ausfalldauer</t>
  </si>
  <si>
    <t>Max. zulässige Wiederanlaufzeit nach einem Ausfall (RTO)</t>
  </si>
  <si>
    <t>Max. zulässiger Datenverlust bei einem Ausfall (RPO)</t>
  </si>
  <si>
    <t>Müssen bestimmte Arbeitsvorgänge nachgewiesen werden können?
Diese Anforderungen sind oft mit denen der Integrität stark verbunden.</t>
  </si>
  <si>
    <t>Beschreibung des Projektes bzw. Schutzobjektes</t>
  </si>
  <si>
    <t>Ausführliche Beschreibung des Projektes bzw. Schutzobjektes</t>
  </si>
  <si>
    <t>Kommunikationspartner und Datenhaltung</t>
  </si>
  <si>
    <t>Kommunikationspartner</t>
  </si>
  <si>
    <t>Zugriffe intern LEUnet?</t>
  </si>
  <si>
    <r>
      <t xml:space="preserve">Wenn </t>
    </r>
    <r>
      <rPr>
        <b/>
        <sz val="11"/>
        <rFont val="Arial"/>
        <family val="2"/>
      </rPr>
      <t>Nein</t>
    </r>
    <r>
      <rPr>
        <sz val="11"/>
        <rFont val="Arial"/>
        <family val="2"/>
      </rPr>
      <t>, ist zu prüfen, inwieweit das System überhaupt im LEUnet betrieben werden muss.</t>
    </r>
  </si>
  <si>
    <r>
      <t>Zugriffe zu Partnern? [</t>
    </r>
    <r>
      <rPr>
        <b/>
        <sz val="11"/>
        <rFont val="Arial"/>
        <family val="2"/>
      </rPr>
      <t>aus</t>
    </r>
    <r>
      <rPr>
        <sz val="11"/>
        <rFont val="Arial"/>
        <family val="2"/>
      </rPr>
      <t>gehend]</t>
    </r>
  </si>
  <si>
    <r>
      <t xml:space="preserve">Partner: Bund, andere öffentlichen Organe der Schweiz, etc.
Wenn </t>
    </r>
    <r>
      <rPr>
        <b/>
        <sz val="11"/>
        <rFont val="Arial"/>
        <family val="2"/>
      </rPr>
      <t>Ja</t>
    </r>
    <r>
      <rPr>
        <sz val="11"/>
        <rFont val="Arial"/>
        <family val="2"/>
      </rPr>
      <t xml:space="preserve">, ist zu prüfen, welche Vorgaben gegenüber interner Kommunikation zusätzlich einzuhalten sind. </t>
    </r>
  </si>
  <si>
    <r>
      <t>Zugriffe von Partnern? [</t>
    </r>
    <r>
      <rPr>
        <b/>
        <sz val="11"/>
        <rFont val="Arial"/>
        <family val="2"/>
      </rPr>
      <t>ein</t>
    </r>
    <r>
      <rPr>
        <sz val="11"/>
        <rFont val="Arial"/>
        <family val="2"/>
      </rPr>
      <t>gehend]</t>
    </r>
  </si>
  <si>
    <r>
      <t xml:space="preserve">Partner: Bund, andere öffentliche Organe der Schweiz, etc.
Wenn </t>
    </r>
    <r>
      <rPr>
        <b/>
        <sz val="11"/>
        <rFont val="Arial"/>
        <family val="2"/>
      </rPr>
      <t>Ja</t>
    </r>
    <r>
      <rPr>
        <sz val="11"/>
        <rFont val="Arial"/>
        <family val="2"/>
      </rPr>
      <t xml:space="preserve">, ist zu prüfen, welche Vorgaben gegenüber interner Kommunikation zusätzlich einzuhalten sind. </t>
    </r>
  </si>
  <si>
    <r>
      <t>Zugriffe nach extern (Internet)? [</t>
    </r>
    <r>
      <rPr>
        <b/>
        <sz val="11"/>
        <rFont val="Arial"/>
        <family val="2"/>
      </rPr>
      <t>aus</t>
    </r>
    <r>
      <rPr>
        <sz val="11"/>
        <rFont val="Arial"/>
        <family val="2"/>
      </rPr>
      <t>gehend]</t>
    </r>
  </si>
  <si>
    <r>
      <t xml:space="preserve">Wenn </t>
    </r>
    <r>
      <rPr>
        <b/>
        <sz val="11"/>
        <rFont val="Arial"/>
        <family val="2"/>
      </rPr>
      <t>Ja</t>
    </r>
    <r>
      <rPr>
        <sz val="11"/>
        <rFont val="Arial"/>
        <family val="2"/>
      </rPr>
      <t>, ist die Art und Weise des Zugriffs gemäss Zugriffsmatrix zu prüfen.</t>
    </r>
  </si>
  <si>
    <r>
      <t>Zugriffe von extern (Internet)? [</t>
    </r>
    <r>
      <rPr>
        <b/>
        <sz val="11"/>
        <rFont val="Arial"/>
        <family val="2"/>
      </rPr>
      <t>ein</t>
    </r>
    <r>
      <rPr>
        <sz val="11"/>
        <rFont val="Arial"/>
        <family val="2"/>
      </rPr>
      <t>gehend]</t>
    </r>
  </si>
  <si>
    <r>
      <t xml:space="preserve">Wartungszugänge von Lieferanten gelten ebenfalls als externe Zugriffe.
Wenn </t>
    </r>
    <r>
      <rPr>
        <b/>
        <sz val="11"/>
        <rFont val="Arial"/>
        <family val="2"/>
      </rPr>
      <t>Ja</t>
    </r>
    <r>
      <rPr>
        <sz val="11"/>
        <rFont val="Arial"/>
        <family val="2"/>
      </rPr>
      <t>, ist die Art und Weise des Zugriffs gemäss Zugriffsmatrix zu prüfen.</t>
    </r>
  </si>
  <si>
    <t>Datenhaltung</t>
  </si>
  <si>
    <t>intern LEUnet?</t>
  </si>
  <si>
    <r>
      <t xml:space="preserve">Wenn </t>
    </r>
    <r>
      <rPr>
        <b/>
        <sz val="11"/>
        <rFont val="Arial"/>
        <family val="2"/>
      </rPr>
      <t>Ja</t>
    </r>
    <r>
      <rPr>
        <sz val="11"/>
        <rFont val="Arial"/>
        <family val="2"/>
      </rPr>
      <t>, keine über den IKT-Grundschutz hinausgehende Anforderungen.</t>
    </r>
  </si>
  <si>
    <t>bei Partnern?</t>
  </si>
  <si>
    <r>
      <t xml:space="preserve">Partner: Bund, andere öffentliche Organe der Schweiz, etc.
Wenn </t>
    </r>
    <r>
      <rPr>
        <b/>
        <sz val="11"/>
        <rFont val="Arial"/>
        <family val="2"/>
      </rPr>
      <t>Ja</t>
    </r>
    <r>
      <rPr>
        <sz val="11"/>
        <rFont val="Arial"/>
        <family val="2"/>
      </rPr>
      <t>, ist zu prüfen, welche Vorgaben gegenüber interner Datenhaltung zusätzlich einzuhalten sind.</t>
    </r>
  </si>
  <si>
    <t>extern (Internet)?</t>
  </si>
  <si>
    <r>
      <t xml:space="preserve">Wenn </t>
    </r>
    <r>
      <rPr>
        <b/>
        <sz val="11"/>
        <rFont val="Arial"/>
        <family val="2"/>
      </rPr>
      <t>Ja</t>
    </r>
    <r>
      <rPr>
        <sz val="11"/>
        <rFont val="Arial"/>
        <family val="2"/>
      </rPr>
      <t>, ist zu prüfen, ob eine Datenhaltung ausserhalb des LEUnet überhaupt erlaubt ist. Sollte es sich um eine Cloud-Lösung handeln, ist das Merkblatt zum Cloud Computing des DSB und des Informatik-Sicherheitsbeauftragten zu konsultieren.</t>
    </r>
  </si>
  <si>
    <t>Cloud-Dienste</t>
  </si>
  <si>
    <t>Verwendet das Schutzobjekt Clouddienste?</t>
  </si>
  <si>
    <t>Architekturskizze</t>
  </si>
  <si>
    <t>Darstellung der an diesem Zeitpunkt geplanten Architektur. Ziel ist die Platzierung der Elementen und die zu berücksichtigen Netzübergänge zu überlegen. Wenn diese Platzierung noch nicht bestimmt ist, kann dieses Feld leer gelassen werden.</t>
  </si>
  <si>
    <t>VERTRAULICHKEIT</t>
  </si>
  <si>
    <t>C0 - Öffentlich</t>
  </si>
  <si>
    <t>C1 - Intern</t>
  </si>
  <si>
    <t>C2 - Vertraulich</t>
  </si>
  <si>
    <t>C3 - Geheim</t>
  </si>
  <si>
    <t>Beispiele</t>
  </si>
  <si>
    <t>Werbematerial</t>
  </si>
  <si>
    <t>Organisatorische Regeln</t>
  </si>
  <si>
    <t>Personal- und Lohndaten</t>
  </si>
  <si>
    <t>Strategische / gesamtbetriebliche Bedeutung</t>
  </si>
  <si>
    <t>Medienberichte</t>
  </si>
  <si>
    <t>Interne Statistiken</t>
  </si>
  <si>
    <t>Systemdokumentation</t>
  </si>
  <si>
    <t>Projektdokumentation</t>
  </si>
  <si>
    <t>Firmendaten von Lieferanten und Partnern</t>
  </si>
  <si>
    <t>Detaillierte Netzwerkdokumentation mit IP Adressen etc.</t>
  </si>
  <si>
    <t>Mögliche Auswirkung bei Veröffentlichung</t>
  </si>
  <si>
    <t>keine</t>
  </si>
  <si>
    <t>Die Schadensauswirkungen sind begrenzt und überschaubar.</t>
  </si>
  <si>
    <t xml:space="preserve">Die Schadensauswirkungen können beträchtlich sein. </t>
  </si>
  <si>
    <t>Die Schadensauswirkungen können ein existentiell bedrohliches, katastrophales Ausmass erreichen.</t>
  </si>
  <si>
    <t>Übertragung</t>
  </si>
  <si>
    <t>Keine Anforderungen</t>
  </si>
  <si>
    <t>Bevorzugt geschützte Übertragung</t>
  </si>
  <si>
    <t>Zwingend geschützte Übertragung</t>
  </si>
  <si>
    <t>z.B. Verschlüsselung, Physischer Schutz</t>
  </si>
  <si>
    <t>Speicherung</t>
  </si>
  <si>
    <t>Auf Wechseldatenträgern verschlüsselt</t>
  </si>
  <si>
    <t xml:space="preserve">Auf Wechseldatenträgern verschlüsselt, nur bei Bedarf und solange notwendig </t>
  </si>
  <si>
    <t>Internet &amp; Soziale Medien nicht erlaubt</t>
  </si>
  <si>
    <t>Gemäss IDG § 3, Absatz 3 &amp; 4</t>
  </si>
  <si>
    <t>P1 - Personendaten</t>
  </si>
  <si>
    <t>alle Angaben, die sich auf eine bestimmte oder bestimmbare (natürliche oder juristische) Person beziehen</t>
  </si>
  <si>
    <t>P2 - Besondere Personendaten oder Persönlichkeitsprofile</t>
  </si>
  <si>
    <t>a. Informationen, bei denen wegen ihrer Bedeutung, der Art ihrer Bearbeitung oder der Möglichkeit ihrer Verknüpfung mit anderen</t>
  </si>
  <si>
    <t xml:space="preserve">    Informationen die besondere Gefahr einer Persönlichkeitsverletzung besteht, wie Informationen über    </t>
  </si>
  <si>
    <t xml:space="preserve"> 1. die religiösen, weltanschaulichen, politischen oder gewerkschaftlichen Ansichten oder Tätigkeiten,   </t>
  </si>
  <si>
    <t xml:space="preserve"> 2. die Gesundheit, die Intimsphäre, die ethnische Herkunft sowie genetische und biometrische Daten,   </t>
  </si>
  <si>
    <t xml:space="preserve"> 3. Massnahmen der sozialen Hilfe,   </t>
  </si>
  <si>
    <t xml:space="preserve"> 4. administrative oder strafrechtliche Verfolgungen oder Sanktionen.   </t>
  </si>
  <si>
    <t xml:space="preserve">b. Zusammenstellungen von Informationen, die eine Beurteilung wesentlicher Aspekte der Persönlichkeit natürlicher Personen erlauben.    </t>
  </si>
  <si>
    <t>c. automatisierte Auswertungen von Informationen, um wesentliche persönliche Merkmale zu analysieren oder persönliche Entwicklungen</t>
  </si>
  <si>
    <t xml:space="preserve">    vorherzusagen (Profiling).</t>
  </si>
  <si>
    <t>INTEGRITÄT</t>
  </si>
  <si>
    <t>I0 - Keine speziellen Anforderungen</t>
  </si>
  <si>
    <t>I1 - Hohe Anforderungen</t>
  </si>
  <si>
    <t>I2 - Sehr Hohe Anforderungen</t>
  </si>
  <si>
    <t>Die meisten Applikationen: File Server, SharePoint, Datenbanken, etc.</t>
  </si>
  <si>
    <t>Protokolle, Verfügungen</t>
  </si>
  <si>
    <t xml:space="preserve">Gebäude Leitsystem, Zutrittskontrolle, Zellenrufanlage, Video Überwachung, </t>
  </si>
  <si>
    <t>Regierungsratsbeschlüsse</t>
  </si>
  <si>
    <t>Mögliche Auswirkung bei Integritätsverlust</t>
  </si>
  <si>
    <t>Die Schadensauswirkungen können beträchtlich sein.</t>
  </si>
  <si>
    <t>Verstoss gegen Gesetze/Vorschriften/Verträge</t>
  </si>
  <si>
    <t>Keine Verstösse gegen Vorschriften und Gesetze</t>
  </si>
  <si>
    <t>Verstösse gegen Vorschriften und Gesetze mit erheblichen Konsequenzen</t>
  </si>
  <si>
    <t>Fundamentaler Verstoss gegen Vorschriften und Gesetze</t>
  </si>
  <si>
    <t>Vertragsverletzungen mit hohen Konventionalstrafen</t>
  </si>
  <si>
    <t>Beeinträchtigung der Aufgabenerfüllung</t>
  </si>
  <si>
    <t>Keine Beeinträchtigung</t>
  </si>
  <si>
    <t>Die Beeinträchtigung würde von allen Betroffenen als nicht tolerabel eingeschätzt werden.</t>
  </si>
  <si>
    <t>Aufgabe kann nicht mehr erfüllt werden</t>
  </si>
  <si>
    <t>Beeinträchtigung der persönlichen Unversehrtheit</t>
  </si>
  <si>
    <t>Eine Beeinträchtigung der persönlichen Unversehrtheit kann nicht absolut ausgeschlossen werden.</t>
  </si>
  <si>
    <t>erhebliche Sicherheits- und Betriebsrisiken welche zu tödlichen Verletzungen für Menschen und physischen Schäden an Geräten führen könnten</t>
  </si>
  <si>
    <t>negative Innen- oder Aussenwirkung und</t>
  </si>
  <si>
    <t>Keine mediale Aufmerksamkeit</t>
  </si>
  <si>
    <t>Eine breite Ansehens- oder Vertrauens­beeinträchtigung ist zu erwarten</t>
  </si>
  <si>
    <t>Eine landesweite Ansehens- oder Vertrauens­beeinträchtigung ist denkbar</t>
  </si>
  <si>
    <t>finanzielle Auswirkungen</t>
  </si>
  <si>
    <t>Keine finanziellen Auswirkungen</t>
  </si>
  <si>
    <t>Der Schaden bewirkt beachtliche finanzielle Verluste</t>
  </si>
  <si>
    <t>Der finanzielle Schaden ist sehr hoch</t>
  </si>
  <si>
    <t>VERFÜGBARKEIT</t>
  </si>
  <si>
    <t>A0 - Tiefe Verfügbarkeit
Ausfall &gt; 24 Std</t>
  </si>
  <si>
    <t>A1 - Mittlere Verfügbarkeit
Ausfall max. 7.5 Std</t>
  </si>
  <si>
    <t>A2 - Hohe Verfügbarkeit
Ausfall max 4 Std</t>
  </si>
  <si>
    <t>A3 - Sehr hohe Verfügbarkeit
Ausfall max 5 min</t>
  </si>
  <si>
    <t>Management-Informationssysteme, Statistiken, Projektmanagement-Tool</t>
  </si>
  <si>
    <t>Office, Personal Infrastruktur</t>
  </si>
  <si>
    <t>Telefon-Infrastruktur</t>
  </si>
  <si>
    <t>Gebäudezutrittsysteme
Überwachungskamera</t>
  </si>
  <si>
    <t>Mögliche Auswirkung bei Nichtverfügbarkeit</t>
  </si>
  <si>
    <t>Verstoss gegen Gesetze/Vorschriften/
Verträge</t>
  </si>
  <si>
    <t>Verstösse gegen Vorschriften und Gesetze mit geringfügigen Konsequenzen</t>
  </si>
  <si>
    <t>Geringfügige Vertragsverletzungen mit geringen Konventionalstrafen</t>
  </si>
  <si>
    <t>Vertragsverletzungen, deren Haftungsschäden ruinös sind</t>
  </si>
  <si>
    <t>Die Beeinträchtigung würde von einzelnen Betroffenen als nicht tolerabel eingeschätzt.</t>
  </si>
  <si>
    <t>Aufgabe kann nicht mehr erfüllt werden.</t>
  </si>
  <si>
    <t>Eine Beeinträchtigung erscheint nicht möglich</t>
  </si>
  <si>
    <t>erhebliche Sicherheits- und Betriebsrisiken welche zu tödlichen Verletzungen für Menschen und physischen Schäden an Geräten führen könnten.</t>
  </si>
  <si>
    <t>Eine geringe bzw. nur interne Ansehens- oder Vertrauensbeeinträchtigung ist zu erwarten.</t>
  </si>
  <si>
    <t>Eine breite Ansehens- oder Vertrauensbeeinträchtigung ist zu erwarten.</t>
  </si>
  <si>
    <t>Eine landesweite Ansehens- oder Vertrauensbeeinträchtigung ist denkbar.</t>
  </si>
  <si>
    <t>Der finanzielle Schaden bleibt für die Institution tolerabel.</t>
  </si>
  <si>
    <t>Der Schaden bewirkt beachtliche finanzielle Verluste.</t>
  </si>
  <si>
    <t>Hinweis: Alle gelben Felder sind auszufüllen</t>
  </si>
  <si>
    <t>Folgende Arbeitsblätter sind auszufüllen:</t>
  </si>
  <si>
    <r>
      <rPr>
        <sz val="11"/>
        <rFont val="Arial Black"/>
        <family val="2"/>
      </rPr>
      <t>Deckblatt</t>
    </r>
    <r>
      <rPr>
        <sz val="11"/>
        <rFont val="Arial"/>
        <family val="2"/>
      </rPr>
      <t xml:space="preserve">
 - Vollständig ausfüllen.
 - Ergebnis der Einstufung wird aus den Arbeitsblätter "Einstufung" übernommen.
 - Ziel der Farben bei den Feldern der Einstufung ist, deutlich hervorzuheben wo normaler oder erhöhter Schutzbedarf 
   besteht, denn daraus sind die entsprechenden Schutzanforderungen abzuleiten.
   --&gt; Siehe dazu Erklärungen weiter unten</t>
    </r>
  </si>
  <si>
    <r>
      <rPr>
        <sz val="11"/>
        <rFont val="Arial Black"/>
        <family val="2"/>
      </rPr>
      <t>Einstufung</t>
    </r>
    <r>
      <rPr>
        <sz val="11"/>
        <rFont val="Arial"/>
        <family val="2"/>
      </rPr>
      <t xml:space="preserve">
 - Jedes Dropdown-Feld in der Spalte "Antworten" auswählen.
 - Spalte "Kommentar, Begründung", so ausführlich wie möglich, so gering wie nötig.</t>
    </r>
  </si>
  <si>
    <r>
      <rPr>
        <sz val="11"/>
        <rFont val="Arial Black"/>
        <family val="2"/>
      </rPr>
      <t>Beschreibung</t>
    </r>
    <r>
      <rPr>
        <sz val="11"/>
        <rFont val="Arial"/>
        <family val="2"/>
      </rPr>
      <t xml:space="preserve">
- Ausführliche Beschreibung des Projektes. bzw. des Schutzobjektes.
- Kommunikationspartner und Datenhaltung ausfüllen.
- Hier ist eine erste Architekturskizze (anstelle des Beispiels) einzufügen. Sie kann allenfalls als eigenständiges Dokument geführt werden. 
  Dann ist in diesem Arbeitsblatt zu vermerken wie das Dokument heisst, welche Version sich auf diese Schutzbedarfsanalyse bezieht und 
  wo es gespeichert ist.</t>
    </r>
  </si>
  <si>
    <r>
      <rPr>
        <sz val="11"/>
        <color rgb="FFFF0000"/>
        <rFont val="Arial Black"/>
        <family val="2"/>
      </rPr>
      <t>Erhöhter Schutzbedarf</t>
    </r>
    <r>
      <rPr>
        <sz val="11"/>
        <rFont val="Arial"/>
        <family val="2"/>
      </rPr>
      <t xml:space="preserve">
Erhöhter Schutzbedarf liegt vor, wenn eines der Felder aus der Einstufung als rot gekennzeichnet wird. Bei ausgewiesenem erhöhtem Schutzbedarf ist ein Informationssicherheits- und Datenschutzkonzepts (ISDS-Konzept) zu erarbeiten! Darin sind, neben den Grundschutzmassnahmen zusätzliche Sicherheitsanforderungen spezifisch für das Projekt und das IKT-Schutzobjekt zu definieren.
</t>
    </r>
    <r>
      <rPr>
        <b/>
        <sz val="11"/>
        <rFont val="Arial Black"/>
        <family val="2"/>
      </rPr>
      <t>Ausnahme</t>
    </r>
    <r>
      <rPr>
        <sz val="11"/>
        <rFont val="Arial"/>
        <family val="2"/>
      </rPr>
      <t xml:space="preserve">
Falls nur in den Bereichen Verfügbarkeit, Integrität oder Nachvollziehbarkeit erhöhte Anforderungen bestehen (max. zwei Kriterien), muss dies dokumentiert sein. Ein ISDS-Konzept ist in diesem Fall nicht gefordert.</t>
    </r>
  </si>
  <si>
    <r>
      <rPr>
        <sz val="11"/>
        <color indexed="10"/>
        <rFont val="Arial Black"/>
        <family val="2"/>
      </rPr>
      <t>Umsetzung der Kantonalen Informationssicherheitsrichtlinien (AISR / BISR)</t>
    </r>
    <r>
      <rPr>
        <sz val="11"/>
        <color indexed="12"/>
        <rFont val="Arial"/>
        <family val="2"/>
      </rPr>
      <t xml:space="preserve">
</t>
    </r>
    <r>
      <rPr>
        <sz val="11"/>
        <rFont val="Arial"/>
        <family val="2"/>
      </rPr>
      <t>Die Umsetzung der Sicherheitsvorgaben ist zu dokumentieren. Siehe dazu die Publikation im Intranet des AFI.</t>
    </r>
  </si>
  <si>
    <t>Schutzbedarfsanalyse Kanton Zürich</t>
  </si>
  <si>
    <t>Vorlage: v3.0</t>
  </si>
  <si>
    <t>Listenwerte</t>
  </si>
  <si>
    <t>Deckblatt - Lebenszyklus</t>
  </si>
  <si>
    <t>Einstufung - Personendaten (P)</t>
  </si>
  <si>
    <t>Beschreibung - Kommunikation / Datenhaltung</t>
  </si>
  <si>
    <t>Projekt</t>
  </si>
  <si>
    <t>P0 - Keine Personendaten</t>
  </si>
  <si>
    <t>Nein</t>
  </si>
  <si>
    <t>Betrieb</t>
  </si>
  <si>
    <t>Ja</t>
  </si>
  <si>
    <t>Deckblatt - Dokumentklassifikation</t>
  </si>
  <si>
    <t>keine Klassifizierung</t>
  </si>
  <si>
    <t>Einstufung - Klassifizierung (C)</t>
  </si>
  <si>
    <t>INTERN</t>
  </si>
  <si>
    <t>Ja (normaler Schutzbedarf)</t>
  </si>
  <si>
    <t>GEHEIM</t>
  </si>
  <si>
    <t>Ja (erhöhter Schutzbedarf)</t>
  </si>
  <si>
    <t>Deckblatt - Abnahme</t>
  </si>
  <si>
    <t>Abgenommen</t>
  </si>
  <si>
    <t>Einstufung - Integrität (I)</t>
  </si>
  <si>
    <t>Abgenommen mit Auflagen</t>
  </si>
  <si>
    <t>Deckblatt - ISDS</t>
  </si>
  <si>
    <t>I2 - Sehr hohe Anforderungen</t>
  </si>
  <si>
    <t>Es ist ein ISDS-Konzept zu erstellen</t>
  </si>
  <si>
    <t>Kein ISDS-Konzept notwendig</t>
  </si>
  <si>
    <t>Einstufung - Ausfall (A)</t>
  </si>
  <si>
    <t>Deckblatt - DSFA</t>
  </si>
  <si>
    <t>A0 -Tiefe Verfügbarkeit</t>
  </si>
  <si>
    <t>A1 - Mittlere Verfügbarkeit</t>
  </si>
  <si>
    <t>Abklärung bezüglich DSFA notwendig</t>
  </si>
  <si>
    <t>A2 - Hohe Verfügbarkeit</t>
  </si>
  <si>
    <t>Keine Abklärung zu DSFA notwendig</t>
  </si>
  <si>
    <t>A3 - Höchste Verfügbarkeit</t>
  </si>
  <si>
    <t>Einstufung - Wiederanlauf (RTO)</t>
  </si>
  <si>
    <t>RTO0 - grösser 24h</t>
  </si>
  <si>
    <t>RTO1 - 8 bis 24h</t>
  </si>
  <si>
    <t>RTO2 - 2 bis 8h</t>
  </si>
  <si>
    <t>RTO3 - 0 bis 2h</t>
  </si>
  <si>
    <t>Einstufung - Datenverlust (RPO)</t>
  </si>
  <si>
    <t>RPO0 - grösser 24h</t>
  </si>
  <si>
    <t>RPO1 - bis 24h</t>
  </si>
  <si>
    <t>RPO2 - bis 4h</t>
  </si>
  <si>
    <t>RPO3 - kein Datenverlust</t>
  </si>
  <si>
    <t>Einstufung - Nachvollziehbarkeit (N)</t>
  </si>
  <si>
    <t>N0 - Keine speziellen Anforderungen</t>
  </si>
  <si>
    <t>N1 - Hohe Anforderungen</t>
  </si>
  <si>
    <t>N2 - Sehr hohe Anforderungen</t>
  </si>
  <si>
    <t xml:space="preserve">ZHub/ Hilfsmittel Cloud Lawful Bewertung </t>
  </si>
  <si>
    <r>
      <t xml:space="preserve">Wenn </t>
    </r>
    <r>
      <rPr>
        <b/>
        <sz val="11"/>
        <rFont val="Arial"/>
        <family val="2"/>
      </rPr>
      <t>Ja</t>
    </r>
    <r>
      <rPr>
        <sz val="11"/>
        <rFont val="Arial"/>
        <family val="2"/>
      </rPr>
      <t>, bei Cloudlösungen sind die Anforderungen der DSB, sowie Vorgaben gemäss RRB 542/2022Kt ZH zu beachten. Dafür steht im ZHub das Hilsmittel Cloud Lawful- Access Bewertung zur Verfügung (siehe Link Zeile F15)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</si>
</sst>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Arial"/>
      <family val="2"/>
    </font>
    <font>
      <b/>
      <sz val="11"/>
      <name val="Arial"/>
      <family val="2"/>
    </font>
    <font>
      <sz val="11"/>
      <color indexed="81"/>
      <name val="Arial"/>
      <family val="2"/>
    </font>
    <font>
      <i/>
      <sz val="11"/>
      <name val="Arial"/>
      <family val="2"/>
    </font>
    <font>
      <sz val="10"/>
      <name val="Arial"/>
      <family val="2"/>
    </font>
    <font>
      <sz val="11"/>
      <color indexed="10"/>
      <name val="Arial"/>
      <family val="2"/>
    </font>
    <font>
      <sz val="11"/>
      <color theme="1"/>
      <name val="Arial"/>
      <family val="2"/>
    </font>
    <font>
      <b/>
      <sz val="11"/>
      <color theme="1"/>
      <name val="Arial"/>
      <family val="2"/>
    </font>
    <font>
      <b/>
      <sz val="11"/>
      <color rgb="FFFF0000"/>
      <name val="Arial"/>
      <family val="2"/>
    </font>
    <font>
      <sz val="11"/>
      <color rgb="FF0000FF"/>
      <name val="Arial"/>
      <family val="2"/>
    </font>
    <font>
      <sz val="11"/>
      <color theme="1"/>
      <name val="Calibri"/>
      <family val="2"/>
      <scheme val="minor"/>
    </font>
    <font>
      <sz val="11"/>
      <color rgb="FF9C0006"/>
      <name val="Arial"/>
      <family val="2"/>
    </font>
    <font>
      <sz val="11"/>
      <name val="Arial Black"/>
      <family val="2"/>
    </font>
    <font>
      <sz val="10"/>
      <name val="Arial Black"/>
      <family val="2"/>
    </font>
    <font>
      <b/>
      <sz val="11"/>
      <name val="Arial Black"/>
      <family val="2"/>
    </font>
    <font>
      <sz val="11"/>
      <color theme="1"/>
      <name val="Arial Black"/>
      <family val="2"/>
    </font>
    <font>
      <sz val="11"/>
      <color indexed="12"/>
      <name val="Arial"/>
      <family val="2"/>
    </font>
    <font>
      <sz val="11"/>
      <color rgb="FFFF0000"/>
      <name val="Arial"/>
      <family val="2"/>
    </font>
    <font>
      <sz val="11"/>
      <color rgb="FFFF0000"/>
      <name val="Arial Black"/>
      <family val="2"/>
    </font>
    <font>
      <sz val="11"/>
      <color indexed="10"/>
      <name val="Arial Black"/>
      <family val="2"/>
    </font>
    <font>
      <b/>
      <sz val="10"/>
      <color rgb="FF0000FF"/>
      <name val="Arial"/>
      <family val="2"/>
    </font>
    <font>
      <b/>
      <sz val="10"/>
      <color rgb="FF0000FF"/>
      <name val="Arial Black"/>
      <family val="2"/>
    </font>
    <font>
      <b/>
      <i/>
      <sz val="11"/>
      <name val="Arial"/>
      <family val="2"/>
    </font>
    <font>
      <b/>
      <sz val="9"/>
      <color indexed="81"/>
      <name val="Segoe UI"/>
      <family val="2"/>
    </font>
    <font>
      <sz val="9"/>
      <color indexed="81"/>
      <name val="Segoe UI"/>
      <family val="2"/>
    </font>
    <font>
      <b/>
      <sz val="10"/>
      <color indexed="81"/>
      <name val="Arial"/>
      <family val="2"/>
    </font>
    <font>
      <sz val="10"/>
      <color indexed="81"/>
      <name val="Arial"/>
      <family val="2"/>
    </font>
    <font>
      <b/>
      <sz val="11"/>
      <color theme="1"/>
      <name val="Arial Black"/>
      <family val="2"/>
    </font>
    <font>
      <b/>
      <i/>
      <sz val="12"/>
      <name val="Arial"/>
      <family val="2"/>
    </font>
    <font>
      <b/>
      <sz val="14"/>
      <name val="Arial Black"/>
      <family val="2"/>
    </font>
    <font>
      <b/>
      <sz val="14"/>
      <color theme="1"/>
      <name val="Arial Black"/>
      <family val="2"/>
    </font>
    <font>
      <sz val="14"/>
      <color theme="1"/>
      <name val="Arial Black"/>
      <family val="2"/>
    </font>
    <font>
      <u/>
      <sz val="10"/>
      <color theme="10"/>
      <name val="Arial"/>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C7CE"/>
      </patternFill>
    </fill>
    <fill>
      <patternFill patternType="solid">
        <fgColor rgb="FFF2F2F2"/>
        <bgColor indexed="64"/>
      </patternFill>
    </fill>
    <fill>
      <patternFill patternType="solid">
        <fgColor rgb="FFFFF2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9">
    <xf numFmtId="0" fontId="0" fillId="0" borderId="0"/>
    <xf numFmtId="0" fontId="9" fillId="0" borderId="0"/>
    <xf numFmtId="0" fontId="15" fillId="0" borderId="0"/>
    <xf numFmtId="0" fontId="16" fillId="5" borderId="0" applyNumberFormat="0" applyBorder="0" applyAlignment="0" applyProtection="0"/>
    <xf numFmtId="0" fontId="3" fillId="0" borderId="0"/>
    <xf numFmtId="0" fontId="9" fillId="0" borderId="0"/>
    <xf numFmtId="0" fontId="9" fillId="0" borderId="0"/>
    <xf numFmtId="0" fontId="2" fillId="0" borderId="0"/>
    <xf numFmtId="0" fontId="37" fillId="0" borderId="0" applyNumberFormat="0" applyFill="0" applyBorder="0" applyAlignment="0" applyProtection="0"/>
  </cellStyleXfs>
  <cellXfs count="175">
    <xf numFmtId="0" fontId="0" fillId="0" borderId="0" xfId="0"/>
    <xf numFmtId="0" fontId="5" fillId="0" borderId="1" xfId="0" applyFont="1" applyBorder="1" applyAlignment="1">
      <alignment vertical="top" wrapText="1"/>
    </xf>
    <xf numFmtId="0" fontId="5" fillId="0" borderId="0" xfId="1" applyFont="1" applyAlignment="1">
      <alignment vertical="top" wrapText="1"/>
    </xf>
    <xf numFmtId="0" fontId="10" fillId="0" borderId="0" xfId="1" applyFont="1" applyAlignment="1">
      <alignment vertical="top" wrapText="1"/>
    </xf>
    <xf numFmtId="0" fontId="17" fillId="0" borderId="0" xfId="1" applyFont="1" applyAlignment="1">
      <alignment vertical="top" wrapText="1"/>
    </xf>
    <xf numFmtId="0" fontId="5" fillId="0" borderId="0" xfId="1" applyFont="1" applyAlignment="1">
      <alignment vertical="top"/>
    </xf>
    <xf numFmtId="0" fontId="9" fillId="0" borderId="0" xfId="1" applyAlignment="1">
      <alignment vertical="top"/>
    </xf>
    <xf numFmtId="0" fontId="22" fillId="0" borderId="0" xfId="1" applyFont="1" applyAlignment="1">
      <alignment vertical="top" wrapText="1"/>
    </xf>
    <xf numFmtId="0" fontId="25" fillId="0" borderId="0" xfId="0" applyFont="1" applyAlignment="1">
      <alignment vertical="top"/>
    </xf>
    <xf numFmtId="0" fontId="0" fillId="0" borderId="0" xfId="0" applyAlignment="1">
      <alignment vertical="top"/>
    </xf>
    <xf numFmtId="0" fontId="9" fillId="0" borderId="0" xfId="0" applyFont="1" applyAlignment="1">
      <alignment vertical="top"/>
    </xf>
    <xf numFmtId="0" fontId="9" fillId="0" borderId="0" xfId="0" applyFont="1" applyAlignment="1">
      <alignment vertical="top" wrapText="1"/>
    </xf>
    <xf numFmtId="0" fontId="5" fillId="0" borderId="3" xfId="0" applyFont="1" applyBorder="1" applyAlignment="1">
      <alignment vertical="top" wrapText="1"/>
    </xf>
    <xf numFmtId="0" fontId="5" fillId="0" borderId="1" xfId="0" applyFont="1" applyBorder="1" applyAlignment="1" applyProtection="1">
      <alignment vertical="top" wrapText="1"/>
      <protection locked="0"/>
    </xf>
    <xf numFmtId="0" fontId="18" fillId="0" borderId="0" xfId="0" applyFont="1" applyAlignment="1">
      <alignment vertical="top"/>
    </xf>
    <xf numFmtId="0" fontId="6" fillId="0" borderId="0" xfId="0" applyFont="1" applyAlignment="1">
      <alignment vertical="top"/>
    </xf>
    <xf numFmtId="164" fontId="5" fillId="0" borderId="1" xfId="0" applyNumberFormat="1" applyFont="1" applyBorder="1" applyAlignment="1" applyProtection="1">
      <alignment horizontal="left" vertical="top"/>
      <protection locked="0"/>
    </xf>
    <xf numFmtId="0" fontId="5" fillId="0" borderId="1" xfId="0" applyFont="1" applyBorder="1" applyAlignment="1" applyProtection="1">
      <alignment horizontal="left" vertical="top" wrapText="1"/>
      <protection locked="0"/>
    </xf>
    <xf numFmtId="164" fontId="5" fillId="0" borderId="0" xfId="0" applyNumberFormat="1" applyFont="1" applyAlignment="1" applyProtection="1">
      <alignment horizontal="left" vertical="top"/>
      <protection locked="0"/>
    </xf>
    <xf numFmtId="0" fontId="5" fillId="0" borderId="0" xfId="0" applyFont="1" applyAlignment="1" applyProtection="1">
      <alignment horizontal="left" vertical="top" wrapText="1"/>
      <protection locked="0"/>
    </xf>
    <xf numFmtId="0" fontId="9" fillId="0" borderId="0" xfId="0" applyFont="1" applyAlignment="1">
      <alignment vertical="top" wrapText="1" shrinkToFit="1"/>
    </xf>
    <xf numFmtId="0" fontId="25" fillId="0" borderId="0" xfId="0" applyFont="1" applyAlignment="1">
      <alignment vertical="top" wrapText="1"/>
    </xf>
    <xf numFmtId="0" fontId="5" fillId="0" borderId="1" xfId="0" applyFont="1" applyBorder="1" applyAlignment="1">
      <alignment vertical="top"/>
    </xf>
    <xf numFmtId="0" fontId="14" fillId="0" borderId="0" xfId="0" applyFont="1" applyAlignment="1">
      <alignment vertical="top"/>
    </xf>
    <xf numFmtId="49" fontId="11" fillId="0" borderId="0" xfId="0" applyNumberFormat="1" applyFont="1" applyAlignment="1">
      <alignment horizontal="center" vertical="top"/>
    </xf>
    <xf numFmtId="0" fontId="11" fillId="0" borderId="0" xfId="0" applyFont="1" applyAlignment="1">
      <alignment vertical="top"/>
    </xf>
    <xf numFmtId="0" fontId="11" fillId="0" borderId="0" xfId="0" applyFont="1" applyAlignment="1">
      <alignment horizontal="center" vertical="top"/>
    </xf>
    <xf numFmtId="0" fontId="12" fillId="0" borderId="0" xfId="0" applyFont="1" applyAlignment="1">
      <alignment horizontal="center" vertical="top"/>
    </xf>
    <xf numFmtId="0" fontId="3" fillId="0" borderId="0" xfId="4" applyAlignment="1">
      <alignment vertical="top"/>
    </xf>
    <xf numFmtId="0" fontId="20" fillId="0" borderId="0" xfId="0" applyFont="1" applyAlignment="1">
      <alignment vertical="top"/>
    </xf>
    <xf numFmtId="0" fontId="20" fillId="0" borderId="0" xfId="0" applyFont="1" applyAlignment="1">
      <alignment horizontal="center" vertical="top"/>
    </xf>
    <xf numFmtId="0" fontId="12" fillId="0" borderId="0" xfId="0" applyFont="1" applyAlignment="1">
      <alignment vertical="top"/>
    </xf>
    <xf numFmtId="49" fontId="12" fillId="0" borderId="0" xfId="0" applyNumberFormat="1" applyFont="1" applyAlignment="1">
      <alignment horizontal="right" vertical="top"/>
    </xf>
    <xf numFmtId="49" fontId="20" fillId="0" borderId="0" xfId="0" applyNumberFormat="1" applyFont="1" applyAlignment="1">
      <alignment horizontal="right" vertical="top"/>
    </xf>
    <xf numFmtId="0" fontId="26" fillId="0" borderId="0" xfId="0" applyFont="1" applyAlignment="1">
      <alignment vertical="top"/>
    </xf>
    <xf numFmtId="14" fontId="5" fillId="0" borderId="1" xfId="0" applyNumberFormat="1" applyFont="1" applyBorder="1" applyAlignment="1" applyProtection="1">
      <alignment horizontal="left" vertical="top" wrapText="1"/>
      <protection locked="0"/>
    </xf>
    <xf numFmtId="0" fontId="5" fillId="0" borderId="0" xfId="0" applyFont="1" applyAlignment="1">
      <alignment vertical="top"/>
    </xf>
    <xf numFmtId="0" fontId="17" fillId="0" borderId="0" xfId="0" applyFont="1" applyAlignment="1">
      <alignment vertical="top"/>
    </xf>
    <xf numFmtId="0" fontId="5" fillId="3" borderId="1" xfId="0" applyFont="1" applyFill="1" applyBorder="1" applyAlignment="1">
      <alignment vertical="top" wrapText="1"/>
    </xf>
    <xf numFmtId="0" fontId="5" fillId="3" borderId="2" xfId="0" applyFont="1" applyFill="1" applyBorder="1" applyAlignment="1">
      <alignment vertical="top" wrapText="1"/>
    </xf>
    <xf numFmtId="0" fontId="12" fillId="0" borderId="0" xfId="7" applyFont="1" applyAlignment="1">
      <alignment vertical="top"/>
    </xf>
    <xf numFmtId="0" fontId="11" fillId="0" borderId="0" xfId="7" applyFont="1" applyAlignment="1">
      <alignment vertical="top"/>
    </xf>
    <xf numFmtId="0" fontId="17" fillId="0" borderId="1" xfId="0" applyFont="1" applyBorder="1" applyAlignment="1" applyProtection="1">
      <alignment horizontal="left" vertical="top" wrapText="1"/>
      <protection locked="0"/>
    </xf>
    <xf numFmtId="49" fontId="11" fillId="0" borderId="0" xfId="0" applyNumberFormat="1" applyFont="1" applyAlignment="1">
      <alignment vertical="top"/>
    </xf>
    <xf numFmtId="49" fontId="12" fillId="0" borderId="0" xfId="0" applyNumberFormat="1" applyFont="1" applyAlignment="1">
      <alignment horizontal="center" vertical="top"/>
    </xf>
    <xf numFmtId="49" fontId="32" fillId="0" borderId="0" xfId="0" applyNumberFormat="1" applyFont="1" applyAlignment="1">
      <alignment horizontal="center" vertical="top"/>
    </xf>
    <xf numFmtId="49" fontId="12" fillId="0" borderId="1" xfId="0" applyNumberFormat="1" applyFont="1" applyBorder="1" applyAlignment="1" applyProtection="1">
      <alignment horizontal="left" vertical="top"/>
      <protection locked="0"/>
    </xf>
    <xf numFmtId="0" fontId="5" fillId="0" borderId="4" xfId="0" applyFont="1" applyBorder="1" applyAlignment="1" applyProtection="1">
      <alignment vertical="top" wrapText="1"/>
      <protection locked="0"/>
    </xf>
    <xf numFmtId="0" fontId="5" fillId="0" borderId="6" xfId="0" applyFont="1" applyBorder="1" applyAlignment="1">
      <alignment vertical="top" wrapText="1"/>
    </xf>
    <xf numFmtId="0" fontId="5" fillId="0" borderId="6" xfId="0" applyFont="1" applyBorder="1" applyAlignment="1" applyProtection="1">
      <alignment vertical="top" wrapText="1"/>
      <protection locked="0"/>
    </xf>
    <xf numFmtId="14" fontId="5" fillId="0" borderId="6" xfId="0" applyNumberFormat="1" applyFont="1" applyBorder="1" applyAlignment="1" applyProtection="1">
      <alignment horizontal="left" vertical="top" wrapText="1"/>
      <protection locked="0"/>
    </xf>
    <xf numFmtId="0" fontId="6" fillId="4" borderId="4" xfId="0" applyFont="1" applyFill="1" applyBorder="1" applyAlignment="1">
      <alignment horizontal="left" vertical="top"/>
    </xf>
    <xf numFmtId="0" fontId="5" fillId="4" borderId="6" xfId="0" applyFont="1" applyFill="1" applyBorder="1" applyAlignment="1">
      <alignment vertical="top" wrapText="1"/>
    </xf>
    <xf numFmtId="0" fontId="11" fillId="0" borderId="0" xfId="7" applyFont="1"/>
    <xf numFmtId="0" fontId="5" fillId="0" borderId="0" xfId="0" applyFont="1"/>
    <xf numFmtId="0" fontId="5" fillId="0" borderId="0" xfId="0" applyFont="1" applyAlignment="1">
      <alignment vertical="center"/>
    </xf>
    <xf numFmtId="0" fontId="20" fillId="0" borderId="0" xfId="7" applyFont="1" applyAlignment="1">
      <alignment vertical="top"/>
    </xf>
    <xf numFmtId="0" fontId="17" fillId="0" borderId="14" xfId="1" applyFont="1" applyBorder="1" applyAlignment="1">
      <alignment vertical="top" wrapText="1"/>
    </xf>
    <xf numFmtId="0" fontId="6" fillId="0" borderId="0" xfId="1" applyFont="1" applyAlignment="1">
      <alignment vertical="top"/>
    </xf>
    <xf numFmtId="0" fontId="5" fillId="3" borderId="6" xfId="0" applyFont="1" applyFill="1" applyBorder="1" applyAlignment="1">
      <alignment vertical="top" wrapText="1"/>
    </xf>
    <xf numFmtId="0" fontId="17" fillId="0" borderId="6" xfId="6" applyFont="1" applyBorder="1" applyAlignment="1" applyProtection="1">
      <alignment horizontal="left" vertical="center" wrapText="1"/>
      <protection locked="0"/>
    </xf>
    <xf numFmtId="0" fontId="6" fillId="0" borderId="14" xfId="0" applyFont="1" applyBorder="1" applyAlignment="1">
      <alignment vertical="top" wrapText="1"/>
    </xf>
    <xf numFmtId="0" fontId="6" fillId="3" borderId="6" xfId="0" applyFont="1" applyFill="1" applyBorder="1" applyAlignment="1">
      <alignment horizontal="left" vertical="top" wrapText="1"/>
    </xf>
    <xf numFmtId="0" fontId="6" fillId="3" borderId="6" xfId="0" applyFont="1" applyFill="1" applyBorder="1" applyAlignment="1">
      <alignment vertical="top"/>
    </xf>
    <xf numFmtId="0" fontId="19" fillId="2" borderId="22" xfId="0" applyFont="1" applyFill="1" applyBorder="1" applyAlignment="1">
      <alignment horizontal="left" vertical="top"/>
    </xf>
    <xf numFmtId="0" fontId="33" fillId="7" borderId="0" xfId="0" applyFont="1" applyFill="1"/>
    <xf numFmtId="0" fontId="5" fillId="0" borderId="12" xfId="0" applyFont="1" applyBorder="1" applyAlignment="1" applyProtection="1">
      <alignment vertical="top" wrapText="1"/>
      <protection locked="0"/>
    </xf>
    <xf numFmtId="0" fontId="6" fillId="0" borderId="12"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2" xfId="0" applyFont="1" applyBorder="1" applyAlignment="1">
      <alignment vertical="top" wrapText="1"/>
    </xf>
    <xf numFmtId="0" fontId="16" fillId="5" borderId="7" xfId="3" applyBorder="1" applyAlignment="1" applyProtection="1">
      <alignment vertical="top" wrapText="1"/>
      <protection locked="0"/>
    </xf>
    <xf numFmtId="0" fontId="16" fillId="5" borderId="8" xfId="3" applyBorder="1" applyAlignment="1" applyProtection="1">
      <alignment vertical="top" wrapText="1"/>
      <protection locked="0"/>
    </xf>
    <xf numFmtId="0" fontId="16" fillId="5" borderId="12" xfId="3" applyBorder="1" applyAlignment="1" applyProtection="1">
      <alignmen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23" xfId="0" applyFont="1" applyBorder="1" applyAlignment="1">
      <alignment vertical="top" wrapText="1"/>
    </xf>
    <xf numFmtId="0" fontId="17" fillId="2" borderId="12" xfId="0" applyFont="1" applyFill="1" applyBorder="1" applyAlignment="1">
      <alignment horizontal="center" vertical="top" wrapText="1"/>
    </xf>
    <xf numFmtId="0" fontId="5" fillId="0" borderId="24" xfId="0" applyFont="1" applyBorder="1" applyAlignment="1">
      <alignment vertical="top" wrapText="1"/>
    </xf>
    <xf numFmtId="0" fontId="16" fillId="5" borderId="24" xfId="3" applyBorder="1" applyAlignment="1" applyProtection="1">
      <alignment vertical="top" wrapText="1"/>
      <protection locked="0"/>
    </xf>
    <xf numFmtId="0" fontId="5" fillId="0" borderId="24" xfId="0" applyFont="1" applyBorder="1" applyAlignment="1" applyProtection="1">
      <alignment horizontal="left" vertical="top" wrapText="1"/>
      <protection locked="0"/>
    </xf>
    <xf numFmtId="0" fontId="16" fillId="5" borderId="23" xfId="3" applyBorder="1" applyAlignment="1" applyProtection="1">
      <alignment vertical="top" wrapText="1"/>
      <protection locked="0"/>
    </xf>
    <xf numFmtId="0" fontId="5" fillId="0" borderId="23" xfId="0" applyFont="1" applyBorder="1" applyAlignment="1" applyProtection="1">
      <alignment horizontal="left" vertical="top" wrapText="1"/>
      <protection locked="0"/>
    </xf>
    <xf numFmtId="0" fontId="5" fillId="0" borderId="0" xfId="0" applyFont="1" applyAlignment="1">
      <alignment horizontal="left" vertical="top"/>
    </xf>
    <xf numFmtId="0" fontId="0" fillId="0" borderId="0" xfId="0" applyAlignment="1">
      <alignment horizontal="left" vertical="top"/>
    </xf>
    <xf numFmtId="0" fontId="6" fillId="3" borderId="6" xfId="0" applyFont="1" applyFill="1" applyBorder="1" applyAlignment="1">
      <alignment horizontal="left" vertical="top"/>
    </xf>
    <xf numFmtId="0" fontId="20" fillId="6" borderId="12" xfId="4" applyFont="1" applyFill="1" applyBorder="1" applyAlignment="1">
      <alignment vertical="top" wrapText="1"/>
    </xf>
    <xf numFmtId="0" fontId="5" fillId="0" borderId="12" xfId="0" applyFont="1" applyBorder="1" applyAlignment="1">
      <alignment horizontal="left" vertical="top" wrapText="1"/>
    </xf>
    <xf numFmtId="0" fontId="5" fillId="0" borderId="11" xfId="0" applyFont="1" applyBorder="1" applyAlignment="1">
      <alignment vertical="top" wrapText="1"/>
    </xf>
    <xf numFmtId="0" fontId="5" fillId="0" borderId="7" xfId="0" applyFont="1" applyBorder="1" applyAlignment="1" applyProtection="1">
      <alignment vertical="top" wrapText="1"/>
      <protection locked="0"/>
    </xf>
    <xf numFmtId="0" fontId="5" fillId="0" borderId="11" xfId="0" applyFont="1" applyBorder="1" applyAlignment="1" applyProtection="1">
      <alignment vertical="top" wrapText="1"/>
      <protection locked="0"/>
    </xf>
    <xf numFmtId="0" fontId="5" fillId="0" borderId="8" xfId="0" applyFont="1" applyBorder="1" applyAlignment="1" applyProtection="1">
      <alignment vertical="top" wrapText="1"/>
      <protection locked="0"/>
    </xf>
    <xf numFmtId="0" fontId="5" fillId="0" borderId="7" xfId="0" applyFont="1" applyBorder="1" applyAlignment="1">
      <alignment vertical="top" wrapText="1" shrinkToFit="1"/>
    </xf>
    <xf numFmtId="0" fontId="5" fillId="0" borderId="11" xfId="0" applyFont="1" applyBorder="1" applyAlignment="1">
      <alignment vertical="top" wrapText="1" shrinkToFit="1"/>
    </xf>
    <xf numFmtId="0" fontId="5" fillId="0" borderId="8" xfId="0" applyFont="1" applyBorder="1" applyAlignment="1">
      <alignment vertical="top" wrapText="1" shrinkToFit="1"/>
    </xf>
    <xf numFmtId="0" fontId="5" fillId="0" borderId="12" xfId="0" applyFont="1" applyBorder="1" applyAlignment="1">
      <alignment vertical="top" wrapText="1" shrinkToFit="1"/>
    </xf>
    <xf numFmtId="0" fontId="5" fillId="0" borderId="11" xfId="0" applyFont="1" applyBorder="1" applyAlignment="1" applyProtection="1">
      <alignment horizontal="left" vertical="top" wrapText="1"/>
      <protection locked="0"/>
    </xf>
    <xf numFmtId="0" fontId="5" fillId="0" borderId="23" xfId="0" applyFont="1" applyBorder="1" applyAlignment="1" applyProtection="1">
      <alignment vertical="top" wrapText="1"/>
      <protection locked="0"/>
    </xf>
    <xf numFmtId="0" fontId="5" fillId="0" borderId="23" xfId="0" applyFont="1" applyBorder="1" applyAlignment="1">
      <alignment vertical="top" wrapText="1" shrinkToFit="1"/>
    </xf>
    <xf numFmtId="0" fontId="5" fillId="0" borderId="7" xfId="0" applyFont="1" applyBorder="1" applyAlignment="1">
      <alignment horizontal="left" vertical="top" wrapText="1"/>
    </xf>
    <xf numFmtId="0" fontId="5" fillId="0" borderId="11" xfId="0" applyFont="1" applyBorder="1" applyAlignment="1">
      <alignment horizontal="left" vertical="top" wrapText="1"/>
    </xf>
    <xf numFmtId="0" fontId="5" fillId="0" borderId="8" xfId="0" applyFont="1" applyBorder="1" applyAlignment="1">
      <alignment horizontal="left" vertical="top" wrapText="1"/>
    </xf>
    <xf numFmtId="0" fontId="5" fillId="0" borderId="23" xfId="0" applyFont="1" applyBorder="1" applyAlignment="1">
      <alignment horizontal="left" vertical="top" wrapText="1"/>
    </xf>
    <xf numFmtId="0" fontId="34" fillId="0" borderId="0" xfId="0" applyFont="1" applyAlignment="1">
      <alignment vertical="top"/>
    </xf>
    <xf numFmtId="0" fontId="36" fillId="0" borderId="0" xfId="0" applyFont="1" applyAlignment="1">
      <alignment vertical="top"/>
    </xf>
    <xf numFmtId="14" fontId="6" fillId="0" borderId="0" xfId="1" applyNumberFormat="1" applyFont="1" applyAlignment="1">
      <alignment horizontal="left" vertical="top"/>
    </xf>
    <xf numFmtId="0" fontId="20" fillId="6" borderId="7" xfId="4" applyFont="1" applyFill="1" applyBorder="1" applyAlignment="1">
      <alignment vertical="top" wrapText="1"/>
    </xf>
    <xf numFmtId="0" fontId="5" fillId="0" borderId="10" xfId="4" applyFont="1" applyBorder="1" applyAlignment="1">
      <alignment vertical="top" wrapText="1"/>
    </xf>
    <xf numFmtId="0" fontId="5" fillId="0" borderId="13" xfId="4" applyFont="1" applyBorder="1" applyAlignment="1">
      <alignment vertical="top" wrapText="1"/>
    </xf>
    <xf numFmtId="0" fontId="5" fillId="0" borderId="9" xfId="4" applyFont="1" applyBorder="1" applyAlignment="1">
      <alignment vertical="top" wrapText="1"/>
    </xf>
    <xf numFmtId="0" fontId="11" fillId="0" borderId="0" xfId="4" applyFont="1" applyAlignment="1">
      <alignment vertical="top"/>
    </xf>
    <xf numFmtId="0" fontId="12" fillId="0" borderId="0" xfId="4" applyFont="1" applyAlignment="1">
      <alignment vertical="top"/>
    </xf>
    <xf numFmtId="0" fontId="11" fillId="0" borderId="10" xfId="4" applyFont="1" applyBorder="1" applyAlignment="1">
      <alignment vertical="top" wrapText="1"/>
    </xf>
    <xf numFmtId="0" fontId="11" fillId="0" borderId="9" xfId="4" applyFont="1" applyBorder="1" applyAlignment="1">
      <alignment vertical="top" wrapText="1"/>
    </xf>
    <xf numFmtId="0" fontId="11" fillId="0" borderId="7" xfId="4" applyFont="1" applyBorder="1" applyAlignment="1">
      <alignment vertical="top" wrapText="1"/>
    </xf>
    <xf numFmtId="0" fontId="11" fillId="0" borderId="12" xfId="4" applyFont="1" applyBorder="1" applyAlignment="1">
      <alignment vertical="top" wrapText="1"/>
    </xf>
    <xf numFmtId="0" fontId="1" fillId="0" borderId="0" xfId="4" applyFont="1" applyAlignment="1">
      <alignment vertical="top"/>
    </xf>
    <xf numFmtId="0" fontId="5" fillId="5" borderId="7" xfId="3" applyFont="1" applyBorder="1" applyAlignment="1" applyProtection="1">
      <alignment vertical="top" wrapText="1"/>
    </xf>
    <xf numFmtId="0" fontId="5" fillId="5" borderId="8" xfId="3" applyFont="1" applyBorder="1" applyAlignment="1" applyProtection="1">
      <alignment vertical="top" wrapText="1"/>
    </xf>
    <xf numFmtId="0" fontId="5" fillId="5" borderId="12" xfId="3" applyFont="1" applyBorder="1" applyAlignment="1" applyProtection="1">
      <alignment vertical="top" wrapText="1"/>
    </xf>
    <xf numFmtId="0" fontId="5" fillId="0" borderId="12" xfId="0" applyFont="1" applyBorder="1" applyAlignment="1">
      <alignment horizontal="left" vertical="top"/>
    </xf>
    <xf numFmtId="0" fontId="5" fillId="5" borderId="23" xfId="3" applyFont="1" applyBorder="1" applyAlignment="1" applyProtection="1">
      <alignment vertical="top" wrapText="1"/>
    </xf>
    <xf numFmtId="0" fontId="37" fillId="0" borderId="0" xfId="8" applyAlignment="1">
      <alignment vertical="top"/>
    </xf>
    <xf numFmtId="0" fontId="9" fillId="0" borderId="18" xfId="1" applyBorder="1" applyAlignment="1" applyProtection="1">
      <alignment vertical="top" wrapText="1"/>
      <protection locked="0"/>
    </xf>
    <xf numFmtId="0" fontId="9" fillId="0" borderId="3" xfId="1" applyBorder="1" applyAlignment="1" applyProtection="1">
      <alignment vertical="top"/>
      <protection locked="0"/>
    </xf>
    <xf numFmtId="0" fontId="9" fillId="0" borderId="19" xfId="1" applyBorder="1" applyAlignment="1" applyProtection="1">
      <alignment vertical="top"/>
      <protection locked="0"/>
    </xf>
    <xf numFmtId="0" fontId="20" fillId="2" borderId="20" xfId="2" applyFont="1" applyFill="1" applyBorder="1" applyAlignment="1">
      <alignment horizontal="left" vertical="top"/>
    </xf>
    <xf numFmtId="0" fontId="20" fillId="2" borderId="21" xfId="2" applyFont="1" applyFill="1" applyBorder="1" applyAlignment="1">
      <alignment horizontal="left" vertical="top"/>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17" fillId="2" borderId="15" xfId="0" applyFont="1" applyFill="1" applyBorder="1" applyAlignment="1">
      <alignment horizontal="left" vertical="top"/>
    </xf>
    <xf numFmtId="0" fontId="17" fillId="2" borderId="16" xfId="0" applyFont="1" applyFill="1" applyBorder="1" applyAlignment="1">
      <alignment horizontal="left" vertical="top"/>
    </xf>
    <xf numFmtId="0" fontId="17" fillId="2" borderId="17" xfId="0" applyFont="1" applyFill="1" applyBorder="1" applyAlignment="1">
      <alignment horizontal="left" vertical="top"/>
    </xf>
    <xf numFmtId="0" fontId="6" fillId="0" borderId="4" xfId="0" applyFont="1" applyBorder="1" applyAlignment="1">
      <alignment horizontal="left" vertical="top"/>
    </xf>
    <xf numFmtId="0" fontId="5" fillId="0" borderId="5" xfId="0" applyFont="1" applyBorder="1" applyAlignment="1">
      <alignment horizontal="left" vertical="top"/>
    </xf>
    <xf numFmtId="0" fontId="13" fillId="0" borderId="0" xfId="0" applyFont="1" applyAlignment="1">
      <alignment vertical="top" wrapText="1"/>
    </xf>
    <xf numFmtId="0" fontId="20" fillId="2" borderId="15" xfId="2" applyFont="1" applyFill="1" applyBorder="1" applyAlignment="1">
      <alignment horizontal="left" vertical="top"/>
    </xf>
    <xf numFmtId="0" fontId="20" fillId="2" borderId="16" xfId="2" applyFont="1" applyFill="1" applyBorder="1" applyAlignment="1">
      <alignment horizontal="left" vertical="top"/>
    </xf>
    <xf numFmtId="0" fontId="20" fillId="2" borderId="17" xfId="2" applyFont="1" applyFill="1" applyBorder="1" applyAlignment="1">
      <alignment horizontal="left" vertical="top"/>
    </xf>
    <xf numFmtId="0" fontId="5" fillId="0" borderId="11" xfId="0" applyFont="1" applyBorder="1" applyAlignment="1">
      <alignment horizontal="left" vertical="top" wrapText="1"/>
    </xf>
    <xf numFmtId="0" fontId="5" fillId="0" borderId="7" xfId="0" applyFont="1" applyBorder="1" applyAlignment="1">
      <alignment horizontal="left" vertical="center"/>
    </xf>
    <xf numFmtId="0" fontId="5" fillId="0" borderId="11" xfId="0" applyFont="1" applyBorder="1" applyAlignment="1">
      <alignment horizontal="left" vertical="center"/>
    </xf>
    <xf numFmtId="0" fontId="5" fillId="0" borderId="8" xfId="0" applyFont="1" applyBorder="1" applyAlignment="1">
      <alignment horizontal="left" vertical="center"/>
    </xf>
    <xf numFmtId="14" fontId="5" fillId="0" borderId="4" xfId="0" applyNumberFormat="1" applyFont="1"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5" fillId="0" borderId="4" xfId="0" applyFont="1" applyBorder="1" applyAlignment="1" applyProtection="1">
      <alignment vertical="top" wrapText="1"/>
      <protection locked="0"/>
    </xf>
    <xf numFmtId="0" fontId="5" fillId="0" borderId="6" xfId="0" applyFont="1" applyBorder="1" applyAlignment="1" applyProtection="1">
      <alignment vertical="top" wrapText="1"/>
      <protection locked="0"/>
    </xf>
    <xf numFmtId="0" fontId="5" fillId="0" borderId="6" xfId="0" applyFont="1" applyBorder="1" applyAlignment="1" applyProtection="1">
      <alignment horizontal="left" vertical="top" wrapText="1"/>
      <protection locked="0"/>
    </xf>
    <xf numFmtId="0" fontId="17" fillId="2" borderId="15" xfId="1" applyFont="1" applyFill="1" applyBorder="1" applyAlignment="1">
      <alignment horizontal="center" vertical="center" wrapText="1"/>
    </xf>
    <xf numFmtId="0" fontId="17" fillId="2" borderId="16" xfId="1" applyFont="1" applyFill="1" applyBorder="1" applyAlignment="1">
      <alignment horizontal="center" vertical="center" wrapText="1"/>
    </xf>
    <xf numFmtId="0" fontId="17" fillId="2" borderId="17" xfId="1" applyFont="1" applyFill="1" applyBorder="1" applyAlignment="1">
      <alignment horizontal="center" vertical="center" wrapText="1"/>
    </xf>
    <xf numFmtId="0" fontId="6" fillId="0" borderId="7" xfId="0" applyFont="1" applyBorder="1" applyAlignment="1">
      <alignment vertical="top" wrapText="1"/>
    </xf>
    <xf numFmtId="0" fontId="9" fillId="0" borderId="8" xfId="0" applyFont="1" applyBorder="1" applyAlignment="1">
      <alignment vertical="top" wrapText="1"/>
    </xf>
    <xf numFmtId="0" fontId="6" fillId="0" borderId="11" xfId="0" applyFont="1" applyBorder="1" applyAlignment="1">
      <alignment vertical="top" wrapText="1"/>
    </xf>
    <xf numFmtId="0" fontId="12" fillId="0" borderId="0" xfId="0" applyFont="1" applyAlignment="1">
      <alignment vertical="top"/>
    </xf>
    <xf numFmtId="0" fontId="9" fillId="0" borderId="0" xfId="0" applyFont="1" applyAlignment="1">
      <alignment vertical="top"/>
    </xf>
    <xf numFmtId="0" fontId="35" fillId="0" borderId="0" xfId="0" applyFont="1" applyAlignment="1">
      <alignment vertical="top"/>
    </xf>
    <xf numFmtId="0" fontId="20" fillId="2" borderId="15" xfId="0" applyFont="1" applyFill="1" applyBorder="1" applyAlignment="1">
      <alignment vertical="top"/>
    </xf>
    <xf numFmtId="0" fontId="20" fillId="2" borderId="16" xfId="0" applyFont="1" applyFill="1" applyBorder="1" applyAlignment="1">
      <alignment vertical="top"/>
    </xf>
    <xf numFmtId="0" fontId="20" fillId="2" borderId="17" xfId="0" applyFont="1" applyFill="1" applyBorder="1" applyAlignment="1">
      <alignment vertical="top"/>
    </xf>
    <xf numFmtId="0" fontId="20" fillId="2" borderId="1" xfId="0" applyFont="1" applyFill="1" applyBorder="1" applyAlignment="1">
      <alignment vertical="top"/>
    </xf>
    <xf numFmtId="0" fontId="9" fillId="0" borderId="1" xfId="0" applyFont="1" applyBorder="1" applyAlignment="1" applyProtection="1">
      <alignment horizontal="left" vertical="top" wrapText="1"/>
      <protection locked="0"/>
    </xf>
    <xf numFmtId="0" fontId="8" fillId="0" borderId="8" xfId="0" applyFont="1" applyBorder="1" applyAlignment="1">
      <alignment horizontal="left" vertical="top" wrapText="1"/>
    </xf>
    <xf numFmtId="0" fontId="6" fillId="0" borderId="6" xfId="0" applyFont="1" applyBorder="1" applyAlignment="1" applyProtection="1">
      <alignment horizontal="left" vertical="top" wrapText="1"/>
      <protection locked="0"/>
    </xf>
    <xf numFmtId="0" fontId="17" fillId="6" borderId="7" xfId="4" applyFont="1" applyFill="1" applyBorder="1" applyAlignment="1">
      <alignment vertical="top" wrapText="1"/>
    </xf>
    <xf numFmtId="0" fontId="17" fillId="6" borderId="11" xfId="4" applyFont="1" applyFill="1" applyBorder="1" applyAlignment="1">
      <alignment vertical="top" wrapText="1"/>
    </xf>
    <xf numFmtId="0" fontId="20" fillId="6" borderId="7" xfId="4" applyFont="1" applyFill="1" applyBorder="1" applyAlignment="1">
      <alignment vertical="top" wrapText="1"/>
    </xf>
    <xf numFmtId="0" fontId="20" fillId="6" borderId="8" xfId="4" applyFont="1" applyFill="1" applyBorder="1" applyAlignment="1">
      <alignment vertical="top" wrapText="1"/>
    </xf>
    <xf numFmtId="0" fontId="5" fillId="0" borderId="11" xfId="4" applyFont="1" applyBorder="1" applyAlignment="1">
      <alignment vertical="top" wrapText="1"/>
    </xf>
    <xf numFmtId="0" fontId="5" fillId="0" borderId="8" xfId="4" applyFont="1" applyBorder="1" applyAlignment="1">
      <alignment vertical="top" wrapText="1"/>
    </xf>
    <xf numFmtId="0" fontId="5" fillId="0" borderId="7" xfId="4" applyFont="1" applyBorder="1" applyAlignment="1">
      <alignment vertical="top" wrapText="1"/>
    </xf>
    <xf numFmtId="0" fontId="11" fillId="0" borderId="7" xfId="4" applyFont="1" applyBorder="1" applyAlignment="1">
      <alignment vertical="top" wrapText="1"/>
    </xf>
    <xf numFmtId="0" fontId="11" fillId="0" borderId="8" xfId="4" applyFont="1" applyBorder="1" applyAlignment="1">
      <alignment vertical="top" wrapText="1"/>
    </xf>
    <xf numFmtId="0" fontId="11" fillId="0" borderId="11" xfId="4" applyFont="1" applyBorder="1" applyAlignment="1">
      <alignment vertical="top" wrapText="1"/>
    </xf>
  </cellXfs>
  <cellStyles count="9">
    <cellStyle name="Link" xfId="8" builtinId="8"/>
    <cellStyle name="Normal 2" xfId="2" xr:uid="{00000000-0005-0000-0000-000000000000}"/>
    <cellStyle name="Normal 3" xfId="5" xr:uid="{00000000-0005-0000-0000-000001000000}"/>
    <cellStyle name="Schlecht" xfId="3" builtinId="27"/>
    <cellStyle name="Standard" xfId="0" builtinId="0"/>
    <cellStyle name="Standard 2" xfId="1" xr:uid="{00000000-0005-0000-0000-000004000000}"/>
    <cellStyle name="Standard 3" xfId="4" xr:uid="{00000000-0005-0000-0000-000005000000}"/>
    <cellStyle name="Standard 4" xfId="7" xr:uid="{00000000-0005-0000-0000-000006000000}"/>
    <cellStyle name="Standard 5" xfId="6" xr:uid="{00000000-0005-0000-0000-000007000000}"/>
  </cellStyles>
  <dxfs count="101">
    <dxf>
      <font>
        <b val="0"/>
        <i/>
        <strike val="0"/>
        <color auto="1"/>
      </font>
      <fill>
        <patternFill>
          <bgColor rgb="FFFFF2CC"/>
        </patternFill>
      </fill>
    </dxf>
    <dxf>
      <font>
        <color rgb="FF9C0006"/>
      </font>
      <fill>
        <patternFill>
          <bgColor rgb="FFFFC7CE"/>
        </patternFill>
      </fill>
    </dxf>
    <dxf>
      <font>
        <color rgb="FF9C0003"/>
      </font>
      <fill>
        <patternFill>
          <bgColor rgb="FFFFC7CE"/>
        </patternFill>
      </fill>
    </dxf>
    <dxf>
      <font>
        <color rgb="FF006100"/>
      </font>
      <fill>
        <patternFill>
          <bgColor rgb="FFC6EFCE"/>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006100"/>
      </font>
      <fill>
        <patternFill>
          <bgColor rgb="FFC6EFCE"/>
        </patternFill>
      </fill>
    </dxf>
    <dxf>
      <font>
        <color auto="1"/>
      </font>
      <fill>
        <patternFill>
          <bgColor rgb="FFFFF2CC"/>
        </patternFill>
      </fill>
    </dxf>
    <dxf>
      <font>
        <b val="0"/>
        <i/>
        <strike val="0"/>
        <color auto="1"/>
      </font>
      <fill>
        <patternFill>
          <bgColor rgb="FFFFF2CC"/>
        </patternFill>
      </fill>
    </dxf>
    <dxf>
      <font>
        <color rgb="FF9C0006"/>
      </font>
      <fill>
        <patternFill>
          <bgColor rgb="FFFFC7CE"/>
        </patternFill>
      </fill>
    </dxf>
    <dxf>
      <font>
        <color rgb="FF9C0003"/>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val="0"/>
        <i/>
        <color auto="1"/>
      </font>
      <fill>
        <patternFill>
          <fgColor rgb="FF0070C0"/>
          <bgColor rgb="FFFFF2CC"/>
        </patternFill>
      </fill>
    </dxf>
    <dxf>
      <fill>
        <patternFill patternType="none">
          <bgColor auto="1"/>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0"/>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b val="0"/>
        <i/>
        <color auto="1"/>
      </font>
      <fill>
        <patternFill>
          <bgColor rgb="FFFFF2C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s>
  <tableStyles count="0" defaultTableStyle="TableStyleMedium9" defaultPivotStyle="PivotStyleLight16"/>
  <colors>
    <mruColors>
      <color rgb="FFC6EFCE"/>
      <color rgb="FFFFF2CC"/>
      <color rgb="FF006100"/>
      <color rgb="FFFFC7CE"/>
      <color rgb="FF9C0000"/>
      <color rgb="FF9C0006"/>
      <color rgb="FF9C6106"/>
      <color rgb="FF9C0003"/>
      <color rgb="FFFF99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0.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1028701</xdr:colOff>
      <xdr:row>17</xdr:row>
      <xdr:rowOff>420348</xdr:rowOff>
    </xdr:from>
    <xdr:to>
      <xdr:col>3</xdr:col>
      <xdr:colOff>2306955</xdr:colOff>
      <xdr:row>17</xdr:row>
      <xdr:rowOff>4382460</xdr:rowOff>
    </xdr:to>
    <xdr:pic>
      <xdr:nvPicPr>
        <xdr:cNvPr id="7" name="Picture 6">
          <a:extLst>
            <a:ext uri="{FF2B5EF4-FFF2-40B4-BE49-F238E27FC236}">
              <a16:creationId xmlns:a16="http://schemas.microsoft.com/office/drawing/2014/main" id="{C11C8411-1BEF-4061-AEA5-AAF6F5E7B5ED}"/>
            </a:ext>
          </a:extLst>
        </xdr:cNvPr>
        <xdr:cNvPicPr>
          <a:picLocks noChangeAspect="1"/>
        </xdr:cNvPicPr>
      </xdr:nvPicPr>
      <xdr:blipFill>
        <a:blip xmlns:r="http://schemas.openxmlformats.org/officeDocument/2006/relationships" r:embed="rId1"/>
        <a:stretch>
          <a:fillRect/>
        </a:stretch>
      </xdr:blipFill>
      <xdr:spPr>
        <a:xfrm>
          <a:off x="1028701" y="6706848"/>
          <a:ext cx="6162674" cy="396211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ktzuerich.sharepoint.com/sites/fd/SitePages/Informationssicherheit%20in%20der%20FD.aspx?web=1" TargetMode="External"/><Relationship Id="rId6" Type="http://schemas.openxmlformats.org/officeDocument/2006/relationships/comments" Target="../comments3.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59"/>
  <sheetViews>
    <sheetView zoomScaleNormal="100" zoomScaleSheetLayoutView="100" workbookViewId="0">
      <pane ySplit="2" topLeftCell="A58" activePane="bottomLeft" state="frozen"/>
      <selection activeCell="D29" sqref="D29"/>
      <selection pane="bottomLeft" activeCell="B18" sqref="B18"/>
    </sheetView>
  </sheetViews>
  <sheetFormatPr baseColWidth="10" defaultColWidth="11.42578125" defaultRowHeight="15" x14ac:dyDescent="0.2"/>
  <cols>
    <col min="1" max="1" width="49.140625" style="14" customWidth="1"/>
    <col min="2" max="2" width="62.5703125" style="9" customWidth="1"/>
    <col min="3" max="3" width="26.140625" style="85" bestFit="1" customWidth="1"/>
    <col min="4" max="4" width="24.5703125" style="9" customWidth="1"/>
    <col min="5" max="5" width="24.42578125" style="10" bestFit="1" customWidth="1"/>
    <col min="6" max="6" width="2.5703125" style="9" customWidth="1"/>
    <col min="7" max="16384" width="11.42578125" style="9"/>
  </cols>
  <sheetData>
    <row r="1" spans="1:11" ht="24.95" customHeight="1" x14ac:dyDescent="0.2">
      <c r="A1" s="104" t="str">
        <f>IF(B5="Name erfassen","Name wird automatisch übernommen",B5)</f>
        <v>Name wird automatisch übernommen</v>
      </c>
      <c r="B1" s="36"/>
      <c r="C1" s="84"/>
      <c r="D1" s="36"/>
      <c r="E1" s="36"/>
      <c r="F1" s="36"/>
      <c r="G1" s="36"/>
      <c r="H1" s="36"/>
      <c r="I1" s="36"/>
      <c r="J1" s="36"/>
      <c r="K1" s="36"/>
    </row>
    <row r="2" spans="1:11" ht="12" customHeight="1" thickBot="1" x14ac:dyDescent="0.25">
      <c r="A2" s="36"/>
      <c r="B2" s="36"/>
      <c r="C2" s="84"/>
      <c r="D2" s="36"/>
      <c r="E2" s="36"/>
      <c r="F2" s="36"/>
      <c r="G2" s="36"/>
      <c r="H2" s="36"/>
      <c r="I2" s="36"/>
      <c r="J2" s="36"/>
      <c r="K2" s="36"/>
    </row>
    <row r="3" spans="1:11" s="14" customFormat="1" ht="20.45" customHeight="1" thickBot="1" x14ac:dyDescent="0.25">
      <c r="A3" s="137" t="s">
        <v>0</v>
      </c>
      <c r="B3" s="138"/>
      <c r="C3" s="139"/>
      <c r="E3" s="10"/>
    </row>
    <row r="4" spans="1:11" s="10" customFormat="1" ht="17.100000000000001" customHeight="1" x14ac:dyDescent="0.2">
      <c r="A4" s="59" t="s">
        <v>1</v>
      </c>
      <c r="B4" s="60" t="s">
        <v>2</v>
      </c>
      <c r="C4" s="85"/>
    </row>
    <row r="5" spans="1:11" s="10" customFormat="1" ht="17.100000000000001" customHeight="1" x14ac:dyDescent="0.2">
      <c r="A5" s="39" t="str">
        <f>IF(B4="Auswahl","Projektname / Schutzobjektname",IF(B4="Projekt","Projektname","Schutzobjektname"))</f>
        <v>Projektname / Schutzobjektname</v>
      </c>
      <c r="B5" s="42" t="s">
        <v>3</v>
      </c>
      <c r="C5" s="85"/>
    </row>
    <row r="6" spans="1:11" s="10" customFormat="1" ht="17.100000000000001" customHeight="1" x14ac:dyDescent="0.2">
      <c r="A6" s="38" t="s">
        <v>4</v>
      </c>
      <c r="B6" s="17" t="s">
        <v>5</v>
      </c>
      <c r="C6" s="85"/>
    </row>
    <row r="7" spans="1:11" s="10" customFormat="1" ht="17.100000000000001" customHeight="1" x14ac:dyDescent="0.2">
      <c r="A7" s="38" t="s">
        <v>6</v>
      </c>
      <c r="B7" s="17" t="s">
        <v>5</v>
      </c>
      <c r="C7" s="85"/>
      <c r="E7" s="37"/>
    </row>
    <row r="8" spans="1:11" s="11" customFormat="1" ht="17.100000000000001" customHeight="1" x14ac:dyDescent="0.2">
      <c r="A8" s="38" t="str">
        <f>IF(B4="Auswahl","Projekt Nr. / Projekt ID",IF(B4="Projekt","Projekt-Nr.","Referenz-Nr. (CMDB)"))</f>
        <v>Projekt Nr. / Projekt ID</v>
      </c>
      <c r="B8" s="17" t="s">
        <v>5</v>
      </c>
      <c r="C8" s="85"/>
    </row>
    <row r="9" spans="1:11" s="10" customFormat="1" ht="17.100000000000001" customHeight="1" x14ac:dyDescent="0.2">
      <c r="A9" s="38" t="s">
        <v>7</v>
      </c>
      <c r="B9" s="17" t="s">
        <v>5</v>
      </c>
      <c r="C9" s="85"/>
    </row>
    <row r="10" spans="1:11" s="10" customFormat="1" ht="17.100000000000001" customHeight="1" x14ac:dyDescent="0.2">
      <c r="A10" s="38" t="s">
        <v>8</v>
      </c>
      <c r="B10" s="46" t="s">
        <v>9</v>
      </c>
      <c r="C10" s="85"/>
    </row>
    <row r="11" spans="1:11" s="10" customFormat="1" ht="17.100000000000001" customHeight="1" x14ac:dyDescent="0.2">
      <c r="A11" s="12"/>
      <c r="B11" s="9"/>
      <c r="C11" s="85"/>
    </row>
    <row r="12" spans="1:11" s="10" customFormat="1" ht="17.100000000000001" customHeight="1" x14ac:dyDescent="0.2">
      <c r="A12" s="12" t="str">
        <f>IF(B4="Auswahl","Auftraggeber/in",IF(B4="Projekt","Auftraggeber/in",""))</f>
        <v>Auftraggeber/in</v>
      </c>
      <c r="B12" s="17" t="str">
        <f>IF(A12="Auftraggeber/in","Erfassen","")</f>
        <v>Erfassen</v>
      </c>
      <c r="C12" s="85"/>
    </row>
    <row r="13" spans="1:11" ht="17.100000000000001" customHeight="1" x14ac:dyDescent="0.2">
      <c r="A13" s="1" t="s">
        <v>10</v>
      </c>
      <c r="B13" s="17" t="s">
        <v>5</v>
      </c>
    </row>
    <row r="14" spans="1:11" ht="17.100000000000001" customHeight="1" x14ac:dyDescent="0.2">
      <c r="A14" s="1" t="str">
        <f>IF(B4="Auswahl","Projektleiter/in (PL)",IF(B4="Projekt","Projektleiter/in (PL)",""))</f>
        <v>Projektleiter/in (PL)</v>
      </c>
      <c r="B14" s="17" t="str">
        <f>IF(A14="Projektleiter/in (PL)","Erfassen","")</f>
        <v>Erfassen</v>
      </c>
    </row>
    <row r="15" spans="1:11" ht="17.100000000000001" customHeight="1" x14ac:dyDescent="0.2">
      <c r="A15" s="1" t="s">
        <v>11</v>
      </c>
      <c r="B15" s="17" t="s">
        <v>5</v>
      </c>
    </row>
    <row r="16" spans="1:11" ht="17.100000000000001" customHeight="1" x14ac:dyDescent="0.2">
      <c r="A16" s="1" t="s">
        <v>12</v>
      </c>
      <c r="B16" s="17" t="s">
        <v>5</v>
      </c>
    </row>
    <row r="17" spans="1:5" ht="17.100000000000001" customHeight="1" x14ac:dyDescent="0.2">
      <c r="A17" s="1" t="s">
        <v>13</v>
      </c>
      <c r="B17" s="17" t="s">
        <v>5</v>
      </c>
    </row>
    <row r="18" spans="1:5" ht="28.5" x14ac:dyDescent="0.2">
      <c r="A18" s="1" t="s">
        <v>14</v>
      </c>
      <c r="B18" s="17" t="s">
        <v>5</v>
      </c>
      <c r="D18" s="11"/>
    </row>
    <row r="19" spans="1:5" ht="17.100000000000001" customHeight="1" x14ac:dyDescent="0.2">
      <c r="A19" s="1" t="s">
        <v>15</v>
      </c>
      <c r="B19" s="17" t="s">
        <v>5</v>
      </c>
    </row>
    <row r="20" spans="1:5" ht="17.100000000000001" customHeight="1" thickBot="1" x14ac:dyDescent="0.25">
      <c r="A20" s="61"/>
      <c r="B20" s="61"/>
    </row>
    <row r="21" spans="1:5" s="14" customFormat="1" ht="20.45" customHeight="1" thickBot="1" x14ac:dyDescent="0.25">
      <c r="A21" s="127" t="s">
        <v>16</v>
      </c>
      <c r="B21" s="128"/>
      <c r="C21" s="64" t="s">
        <v>17</v>
      </c>
      <c r="E21" s="10"/>
    </row>
    <row r="22" spans="1:5" ht="17.100000000000001" customHeight="1" x14ac:dyDescent="0.2">
      <c r="A22" s="129" t="s">
        <v>18</v>
      </c>
      <c r="B22" s="118" t="str">
        <f>IF(Einstufung!C4="Auswahl","wird automatisch übernommen",Einstufung!C4)</f>
        <v>wird automatisch übernommen</v>
      </c>
      <c r="C22" s="141" t="str">
        <f t="array" ref="C22">IF(SUM(--ISNUMBER(SEARCH({"wird automatisch übernommen"},B22:B23)))&gt;0,"",IF(OR(SUM(--ISNUMBER(SEARCH({"P1";"P2"},B22)))&gt;0,SUM(--ISNUMBER(SEARCH({"C2";"C3"},B23)))&gt;0),"Erhöhter Schutzbedarf","Kein erhöhter Schutzbedarf"))</f>
        <v/>
      </c>
      <c r="D22" s="8"/>
    </row>
    <row r="23" spans="1:5" ht="17.100000000000001" customHeight="1" thickBot="1" x14ac:dyDescent="0.25">
      <c r="A23" s="130"/>
      <c r="B23" s="119" t="str">
        <f>IF(Einstufung!C5="Auswahl","wird automatisch übernommen",Einstufung!C5)</f>
        <v>wird automatisch übernommen</v>
      </c>
      <c r="C23" s="143"/>
    </row>
    <row r="24" spans="1:5" ht="17.100000000000001" customHeight="1" thickBot="1" x14ac:dyDescent="0.25">
      <c r="A24" s="88" t="s">
        <v>19</v>
      </c>
      <c r="B24" s="120" t="str">
        <f>IF(Einstufung!C6="Auswahl","wird automatisch übernommen",Einstufung!C6)</f>
        <v>wird automatisch übernommen</v>
      </c>
      <c r="C24" s="121" t="str">
        <f t="array" ref="C24">IF(SUM(--ISNUMBER(SEARCH({"wird automatisch übernommen"},B24)))&gt;0,"",IF(SUM(--ISNUMBER(SEARCH({"I1";"I2"},B24)))&gt;0,"Erhöhter Schutzbedarf","Kein erhöhter Schutzbedarf"))</f>
        <v/>
      </c>
    </row>
    <row r="25" spans="1:5" ht="17.100000000000001" customHeight="1" x14ac:dyDescent="0.2">
      <c r="A25" s="129" t="s">
        <v>20</v>
      </c>
      <c r="B25" s="118" t="str">
        <f>IF(Einstufung!C7="Auswahl","wird automatisch übernommen",Einstufung!C7)</f>
        <v>wird automatisch übernommen</v>
      </c>
      <c r="C25" s="141" t="str">
        <f t="array" ref="C25">IF(SUM(--ISNUMBER(SEARCH({"wird automatisch übernommen"},B25:B27)))&gt;0,"",IF(OR(SUM(--ISNUMBER(SEARCH({"A2";"A3"},B25)))&gt;0,SUM(--ISNUMBER(SEARCH({"RTO2";"RTO3"},B26)))&gt;0,SUM(--ISNUMBER(SEARCH({"RPO2";"RPO3"},B27)))&gt;0),"Erhöhter Schutzbedarf","Kein erhöhter Schutzbedarf"))</f>
        <v/>
      </c>
    </row>
    <row r="26" spans="1:5" ht="17.100000000000001" customHeight="1" x14ac:dyDescent="0.2">
      <c r="A26" s="140"/>
      <c r="B26" s="122" t="str">
        <f>IF(Einstufung!C8="Auswahl","wird automatisch übernommen",Einstufung!C8)</f>
        <v>wird automatisch übernommen</v>
      </c>
      <c r="C26" s="142"/>
      <c r="D26" s="10"/>
    </row>
    <row r="27" spans="1:5" ht="17.100000000000001" customHeight="1" thickBot="1" x14ac:dyDescent="0.25">
      <c r="A27" s="130"/>
      <c r="B27" s="119" t="str">
        <f>IF(Einstufung!C9="Auswahl","wird automatisch übernommen",Einstufung!C9)</f>
        <v>wird automatisch übernommen</v>
      </c>
      <c r="C27" s="143"/>
    </row>
    <row r="28" spans="1:5" ht="28.5" customHeight="1" thickBot="1" x14ac:dyDescent="0.25">
      <c r="A28" s="88" t="s">
        <v>21</v>
      </c>
      <c r="B28" s="120" t="str">
        <f>IF(Einstufung!C10="Auswahl","wird automatisch übernommen",Einstufung!C10)</f>
        <v>wird automatisch übernommen</v>
      </c>
      <c r="C28" s="121" t="str">
        <f t="array" ref="C28">IF(SUM(--ISNUMBER(SEARCH({"wird automatisch übernommen"},B28)))&gt;0,"",IF(SUM(--ISNUMBER(SEARCH({"N1";"N2"},B28)))&gt;0,"Erhöhter Schutzbedarf","Kein erhöhter Schutzbedarf"))</f>
        <v/>
      </c>
    </row>
    <row r="29" spans="1:5" ht="28.5" customHeight="1" x14ac:dyDescent="0.2">
      <c r="A29" s="100" t="str">
        <f>Beschreibung!$A$7 &amp; "
- " &amp; Beschreibung!B7</f>
        <v>Kommunikationspartner
- Zugriffe intern LEUnet?</v>
      </c>
      <c r="B29" s="68" t="str">
        <f>IF(Beschreibung!C7="Auswahl","wird automatisch übernommen",Beschreibung!C7)</f>
        <v>wird automatisch übernommen</v>
      </c>
      <c r="C29" s="141" t="str">
        <f t="array" ref="C29">IF(SUM(--ISNUMBER(SEARCH({"wird automatisch übernommen"},B29:B33)))&gt;0,"",IF(OR(SUM(--ISNUMBER(SEARCH({"nein"},B29)))&gt;0,SUM(--ISNUMBER(SEARCH({"erhöht"},B30)))&gt;0,SUM(--ISNUMBER(SEARCH({"erhöht"},B31)))&gt;0,SUM(--ISNUMBER(SEARCH({"Ja"},B32)))&gt;0,SUM(--ISNUMBER(SEARCH({"Ja"},B33)))&gt;0),"Erhöhter Schutzbedarf","Kein erhöhter Schutzbedarf"))</f>
        <v/>
      </c>
    </row>
    <row r="30" spans="1:5" ht="28.5" customHeight="1" x14ac:dyDescent="0.2">
      <c r="A30" s="103" t="str">
        <f>Beschreibung!$A$7 &amp; "
- " &amp; Beschreibung!B8</f>
        <v>Kommunikationspartner
- Zugriffe zu Partnern? [ausgehend]</v>
      </c>
      <c r="B30" s="77" t="str">
        <f>IF(Beschreibung!C8="Auswahl","wird automatisch übernommen",Beschreibung!C8)</f>
        <v>wird automatisch übernommen</v>
      </c>
      <c r="C30" s="142"/>
    </row>
    <row r="31" spans="1:5" ht="28.5" customHeight="1" x14ac:dyDescent="0.2">
      <c r="A31" s="101" t="str">
        <f>Beschreibung!$A$7 &amp; "
- " &amp; Beschreibung!B9</f>
        <v>Kommunikationspartner
- Zugriffe von Partnern? [eingehend]</v>
      </c>
      <c r="B31" s="89" t="str">
        <f>IF(Beschreibung!C9="Auswahl","wird automatisch übernommen",Beschreibung!C9)</f>
        <v>wird automatisch übernommen</v>
      </c>
      <c r="C31" s="142"/>
    </row>
    <row r="32" spans="1:5" ht="28.5" customHeight="1" x14ac:dyDescent="0.2">
      <c r="A32" s="103" t="str">
        <f>Beschreibung!$A$7 &amp; "
- " &amp; Beschreibung!B10</f>
        <v>Kommunikationspartner
- Zugriffe nach extern (Internet)? [ausgehend]</v>
      </c>
      <c r="B32" s="77" t="str">
        <f>IF(Beschreibung!C10="Auswahl","wird automatisch übernommen",Beschreibung!C10)</f>
        <v>wird automatisch übernommen</v>
      </c>
      <c r="C32" s="142"/>
    </row>
    <row r="33" spans="1:5" ht="28.5" customHeight="1" thickBot="1" x14ac:dyDescent="0.25">
      <c r="A33" s="102" t="str">
        <f>Beschreibung!$A$7 &amp; "
- " &amp; Beschreibung!B11</f>
        <v>Kommunikationspartner
- Zugriffe von extern (Internet)? [eingehend]</v>
      </c>
      <c r="B33" s="69" t="str">
        <f>IF(Beschreibung!C11="Auswahl","wird automatisch übernommen",Beschreibung!C11)</f>
        <v>wird automatisch übernommen</v>
      </c>
      <c r="C33" s="143"/>
    </row>
    <row r="34" spans="1:5" ht="28.5" customHeight="1" x14ac:dyDescent="0.2">
      <c r="A34" s="100" t="str">
        <f>Beschreibung!$A$12 &amp; "
- " &amp; Beschreibung!B12</f>
        <v>Datenhaltung
- intern LEUnet?</v>
      </c>
      <c r="B34" s="68" t="str">
        <f>IF(Beschreibung!C12="Auswahl","wird automatisch übernommen",Beschreibung!C12)</f>
        <v>wird automatisch übernommen</v>
      </c>
      <c r="C34" s="141" t="str">
        <f t="array" ref="C34">IF(SUM(--ISNUMBER(SEARCH({"wird automatisch übernommen"},B34:B36)))&gt;0,"",IF(OR(SUM(--ISNUMBER(SEARCH({"nein"},B34)))&gt;0,SUM(--ISNUMBER(SEARCH({"erhöht"},B35)))&gt;0,SUM(--ISNUMBER(SEARCH({"Ja"},B36)))&gt;0),"Erhöhter Schutzbedarf","Kein erhöhter Schutzbedarf"))</f>
        <v/>
      </c>
    </row>
    <row r="35" spans="1:5" ht="28.5" customHeight="1" x14ac:dyDescent="0.2">
      <c r="A35" s="103" t="str">
        <f>Beschreibung!$A$12 &amp; "
- " &amp; Beschreibung!B13</f>
        <v>Datenhaltung
- bei Partnern?</v>
      </c>
      <c r="B35" s="77" t="str">
        <f>IF(Beschreibung!C13="Auswahl","wird automatisch übernommen",Beschreibung!C13)</f>
        <v>wird automatisch übernommen</v>
      </c>
      <c r="C35" s="142"/>
    </row>
    <row r="36" spans="1:5" ht="28.5" customHeight="1" thickBot="1" x14ac:dyDescent="0.25">
      <c r="A36" s="102" t="str">
        <f>Beschreibung!$A$12 &amp; "
- " &amp; Beschreibung!B14</f>
        <v>Datenhaltung
- extern (Internet)?</v>
      </c>
      <c r="B36" s="69" t="str">
        <f>IF(Beschreibung!C14="Auswahl","wird automatisch übernommen",Beschreibung!C14)</f>
        <v>wird automatisch übernommen</v>
      </c>
      <c r="C36" s="143"/>
    </row>
    <row r="37" spans="1:5" ht="28.5" customHeight="1" thickBot="1" x14ac:dyDescent="0.25">
      <c r="A37" s="88" t="str">
        <f>Beschreibung!$A$15 &amp; "
- " &amp; Beschreibung!B15</f>
        <v>Cloud-Dienste
- Verwendet das Schutzobjekt Clouddienste?</v>
      </c>
      <c r="B37" s="70" t="str">
        <f>IF(Beschreibung!C15="Auswahl","wird automatisch übernommen",Beschreibung!C15)</f>
        <v>wird automatisch übernommen</v>
      </c>
      <c r="C37" s="121" t="str">
        <f t="array" ref="C37">IF(SUM(--ISNUMBER(SEARCH({"wird automatisch übernommen"},B37)))&gt;0,"",IF(SUM(--ISNUMBER(SEARCH({"Ja"},B37)))&gt;0,"Erhöhter Schutzbedarf","Kein erhöhter Schutzbedarf"))</f>
        <v/>
      </c>
    </row>
    <row r="38" spans="1:5" ht="17.100000000000001" customHeight="1" thickBot="1" x14ac:dyDescent="0.25">
      <c r="A38" s="15"/>
    </row>
    <row r="39" spans="1:5" s="14" customFormat="1" ht="20.45" customHeight="1" thickBot="1" x14ac:dyDescent="0.25">
      <c r="A39" s="137" t="s">
        <v>22</v>
      </c>
      <c r="B39" s="138"/>
      <c r="C39" s="139"/>
      <c r="E39" s="10"/>
    </row>
    <row r="40" spans="1:5" ht="17.100000000000001" customHeight="1" x14ac:dyDescent="0.2">
      <c r="A40" s="62" t="s">
        <v>23</v>
      </c>
      <c r="B40" s="62" t="s">
        <v>24</v>
      </c>
      <c r="C40" s="62" t="s">
        <v>25</v>
      </c>
    </row>
    <row r="41" spans="1:5" ht="17.100000000000001" customHeight="1" x14ac:dyDescent="0.2">
      <c r="A41" s="16"/>
      <c r="B41" s="17"/>
      <c r="C41" s="35"/>
    </row>
    <row r="42" spans="1:5" ht="17.100000000000001" customHeight="1" x14ac:dyDescent="0.2">
      <c r="A42" s="16"/>
      <c r="B42" s="17"/>
      <c r="C42" s="35"/>
    </row>
    <row r="43" spans="1:5" ht="17.100000000000001" customHeight="1" x14ac:dyDescent="0.2">
      <c r="A43" s="16"/>
      <c r="B43" s="17"/>
      <c r="C43" s="35"/>
    </row>
    <row r="44" spans="1:5" ht="17.100000000000001" customHeight="1" x14ac:dyDescent="0.2">
      <c r="A44" s="18"/>
      <c r="B44" s="19"/>
      <c r="C44" s="19"/>
    </row>
    <row r="45" spans="1:5" ht="17.100000000000001" customHeight="1" thickBot="1" x14ac:dyDescent="0.25">
      <c r="A45" s="136" t="s">
        <v>26</v>
      </c>
      <c r="B45" s="136"/>
      <c r="C45" s="136"/>
      <c r="D45" s="20"/>
    </row>
    <row r="46" spans="1:5" ht="20.45" customHeight="1" thickBot="1" x14ac:dyDescent="0.25">
      <c r="A46" s="131" t="s">
        <v>27</v>
      </c>
      <c r="B46" s="132"/>
      <c r="C46" s="133"/>
      <c r="D46" s="20"/>
    </row>
    <row r="47" spans="1:5" ht="17.100000000000001" customHeight="1" x14ac:dyDescent="0.2">
      <c r="A47" s="63" t="s">
        <v>28</v>
      </c>
      <c r="B47" s="63" t="s">
        <v>29</v>
      </c>
      <c r="C47" s="86" t="s">
        <v>25</v>
      </c>
    </row>
    <row r="48" spans="1:5" ht="50.1" customHeight="1" x14ac:dyDescent="0.2">
      <c r="A48" s="1" t="s">
        <v>30</v>
      </c>
      <c r="B48" s="13"/>
      <c r="C48" s="35"/>
    </row>
    <row r="49" spans="1:4" ht="50.1" customHeight="1" x14ac:dyDescent="0.2">
      <c r="A49" s="1" t="s">
        <v>31</v>
      </c>
      <c r="B49" s="13"/>
      <c r="C49" s="35"/>
      <c r="D49" s="21"/>
    </row>
    <row r="50" spans="1:4" ht="17.100000000000001" customHeight="1" x14ac:dyDescent="0.2">
      <c r="A50" s="134" t="s">
        <v>32</v>
      </c>
      <c r="B50" s="13" t="s">
        <v>2</v>
      </c>
      <c r="C50" s="144"/>
    </row>
    <row r="51" spans="1:4" ht="17.100000000000001" customHeight="1" x14ac:dyDescent="0.2">
      <c r="A51" s="135"/>
      <c r="B51" s="13" t="s">
        <v>2</v>
      </c>
      <c r="C51" s="145"/>
    </row>
    <row r="52" spans="1:4" ht="17.100000000000001" customHeight="1" x14ac:dyDescent="0.2">
      <c r="A52" s="135"/>
      <c r="B52" s="47" t="s">
        <v>2</v>
      </c>
      <c r="C52" s="145"/>
    </row>
    <row r="53" spans="1:4" ht="17.100000000000001" customHeight="1" x14ac:dyDescent="0.2">
      <c r="A53" s="51" t="str">
        <f>IF(B4="Auswahl","Genehmigt",IF(B4="Projekt","Genehmigt",""))</f>
        <v>Genehmigt</v>
      </c>
      <c r="B53" s="146"/>
      <c r="C53" s="144"/>
    </row>
    <row r="54" spans="1:4" ht="33" customHeight="1" x14ac:dyDescent="0.2">
      <c r="A54" s="52" t="str">
        <f>IF(B4="Auswahl","Auftraggeber/in",IF(B4="Projekt","Auftraggeber/in",""))</f>
        <v>Auftraggeber/in</v>
      </c>
      <c r="B54" s="147"/>
      <c r="C54" s="148"/>
    </row>
    <row r="55" spans="1:4" ht="50.1" customHeight="1" x14ac:dyDescent="0.2">
      <c r="A55" s="48" t="s">
        <v>33</v>
      </c>
      <c r="B55" s="49"/>
      <c r="C55" s="50"/>
    </row>
    <row r="56" spans="1:4" ht="50.1" customHeight="1" x14ac:dyDescent="0.2">
      <c r="A56" s="22" t="s">
        <v>34</v>
      </c>
      <c r="B56" s="13"/>
      <c r="C56" s="35"/>
    </row>
    <row r="57" spans="1:4" ht="15.75" thickBot="1" x14ac:dyDescent="0.25"/>
    <row r="58" spans="1:4" ht="20.45" customHeight="1" thickBot="1" x14ac:dyDescent="0.25">
      <c r="A58" s="149" t="s">
        <v>35</v>
      </c>
      <c r="B58" s="150"/>
      <c r="C58" s="151"/>
    </row>
    <row r="59" spans="1:4" ht="177.6" customHeight="1" x14ac:dyDescent="0.2">
      <c r="A59" s="124"/>
      <c r="B59" s="125"/>
      <c r="C59" s="126"/>
    </row>
  </sheetData>
  <sheetProtection sheet="1" formatColumns="0" formatRows="0"/>
  <customSheetViews>
    <customSheetView guid="{38B63EDE-D325-414F-81A0-5253AC367206}" showPageBreaks="1" showRuler="0">
      <selection activeCell="E10" sqref="E10"/>
      <pageMargins left="0" right="0" top="0" bottom="0" header="0" footer="0"/>
      <pageSetup paperSize="9" orientation="portrait" r:id="rId1"/>
      <headerFooter alignWithMargins="0">
        <oddHeader>&amp;L&amp;G&amp;C&amp;7                                                                       Eidgenössisches Finanzdepartement EFD</oddHeader>
      </headerFooter>
    </customSheetView>
  </customSheetViews>
  <mergeCells count="17">
    <mergeCell ref="A3:C3"/>
    <mergeCell ref="B53:B54"/>
    <mergeCell ref="C53:C54"/>
    <mergeCell ref="A58:C58"/>
    <mergeCell ref="A59:C59"/>
    <mergeCell ref="A21:B21"/>
    <mergeCell ref="A22:A23"/>
    <mergeCell ref="A46:C46"/>
    <mergeCell ref="A50:A52"/>
    <mergeCell ref="A45:C45"/>
    <mergeCell ref="A39:C39"/>
    <mergeCell ref="A25:A27"/>
    <mergeCell ref="C25:C27"/>
    <mergeCell ref="C22:C23"/>
    <mergeCell ref="C50:C52"/>
    <mergeCell ref="C29:C33"/>
    <mergeCell ref="C34:C36"/>
  </mergeCells>
  <phoneticPr fontId="4" type="noConversion"/>
  <conditionalFormatting sqref="B5">
    <cfRule type="cellIs" dxfId="99" priority="453" operator="equal">
      <formula>"Name erfassen"</formula>
    </cfRule>
  </conditionalFormatting>
  <conditionalFormatting sqref="B6:B9">
    <cfRule type="cellIs" dxfId="98" priority="418" operator="equal">
      <formula>"Erfassen"</formula>
    </cfRule>
  </conditionalFormatting>
  <conditionalFormatting sqref="B10">
    <cfRule type="cellIs" dxfId="97" priority="436" operator="equal">
      <formula>"VERTRAULICH"</formula>
    </cfRule>
    <cfRule type="cellIs" dxfId="96" priority="435" operator="equal">
      <formula>"INTERN"</formula>
    </cfRule>
    <cfRule type="cellIs" dxfId="95" priority="437" operator="equal">
      <formula>"GEHEIM"</formula>
    </cfRule>
  </conditionalFormatting>
  <conditionalFormatting sqref="B12:B19">
    <cfRule type="cellIs" dxfId="94" priority="6" operator="equal">
      <formula>"Erfassen"</formula>
    </cfRule>
  </conditionalFormatting>
  <conditionalFormatting sqref="B22:B28">
    <cfRule type="containsText" dxfId="93" priority="121" operator="containsText" text="RTO0">
      <formula>NOT(ISERROR(SEARCH("RTO0",B22)))</formula>
    </cfRule>
    <cfRule type="containsText" dxfId="92" priority="122" operator="containsText" text="RTO1">
      <formula>NOT(ISERROR(SEARCH("RTO1",B22)))</formula>
    </cfRule>
    <cfRule type="containsText" dxfId="91" priority="123" operator="containsText" text="RTO2">
      <formula>NOT(ISERROR(SEARCH("RTO2",B22)))</formula>
    </cfRule>
    <cfRule type="containsText" dxfId="90" priority="124" operator="containsText" text="RTO3">
      <formula>NOT(ISERROR(SEARCH("RTO3",B22)))</formula>
    </cfRule>
    <cfRule type="containsText" dxfId="89" priority="125" operator="containsText" text="RPO0">
      <formula>NOT(ISERROR(SEARCH("RPO0",B22)))</formula>
    </cfRule>
    <cfRule type="containsText" dxfId="88" priority="115" operator="containsText" text="I1">
      <formula>NOT(ISERROR(SEARCH("I1",B22)))</formula>
    </cfRule>
    <cfRule type="containsText" dxfId="87" priority="126" operator="containsText" text="RPO1">
      <formula>NOT(ISERROR(SEARCH("RPO1",B22)))</formula>
    </cfRule>
    <cfRule type="containsText" dxfId="86" priority="127" operator="containsText" text="RPO2">
      <formula>NOT(ISERROR(SEARCH("RPO2",B22)))</formula>
    </cfRule>
    <cfRule type="containsText" dxfId="85" priority="128" operator="containsText" text="RPO3">
      <formula>NOT(ISERROR(SEARCH("RPO3",B22)))</formula>
    </cfRule>
    <cfRule type="containsText" dxfId="84" priority="130" operator="containsText" text="N1">
      <formula>NOT(ISERROR(SEARCH("N1",B22)))</formula>
    </cfRule>
    <cfRule type="containsText" dxfId="83" priority="131" operator="containsText" text="N2">
      <formula>NOT(ISERROR(SEARCH("N2",B22)))</formula>
    </cfRule>
    <cfRule type="containsText" dxfId="82" priority="107" operator="containsText" text="P0">
      <formula>NOT(ISERROR(SEARCH("P0",B22)))</formula>
    </cfRule>
    <cfRule type="containsText" dxfId="81" priority="108" operator="containsText" text="P1">
      <formula>NOT(ISERROR(SEARCH("P1",B22)))</formula>
    </cfRule>
    <cfRule type="containsText" dxfId="80" priority="109" operator="containsText" text="P2">
      <formula>NOT(ISERROR(SEARCH("P2",B22)))</formula>
    </cfRule>
    <cfRule type="containsText" dxfId="79" priority="110" operator="containsText" text="C0">
      <formula>NOT(ISERROR(SEARCH("C0",B22)))</formula>
    </cfRule>
    <cfRule type="containsText" dxfId="78" priority="111" operator="containsText" text="C1">
      <formula>NOT(ISERROR(SEARCH("C1",B22)))</formula>
    </cfRule>
    <cfRule type="containsText" dxfId="77" priority="112" operator="containsText" text="C2">
      <formula>NOT(ISERROR(SEARCH("C2",B22)))</formula>
    </cfRule>
    <cfRule type="containsText" dxfId="76" priority="113" operator="containsText" text="C3">
      <formula>NOT(ISERROR(SEARCH("C3",B22)))</formula>
    </cfRule>
    <cfRule type="containsText" dxfId="75" priority="114" operator="containsText" text="I0">
      <formula>NOT(ISERROR(SEARCH("I0",B22)))</formula>
    </cfRule>
    <cfRule type="containsText" dxfId="74" priority="129" operator="containsText" text="N0">
      <formula>NOT(ISERROR(SEARCH("N0",B22)))</formula>
    </cfRule>
    <cfRule type="containsText" dxfId="73" priority="116" operator="containsText" text="I2">
      <formula>NOT(ISERROR(SEARCH("I2",B22)))</formula>
    </cfRule>
    <cfRule type="containsText" dxfId="72" priority="117" operator="containsText" text="A0">
      <formula>NOT(ISERROR(SEARCH("A0",B22)))</formula>
    </cfRule>
    <cfRule type="containsText" dxfId="71" priority="118" operator="containsText" text="A1">
      <formula>NOT(ISERROR(SEARCH("A1",B22)))</formula>
    </cfRule>
    <cfRule type="containsText" dxfId="70" priority="119" operator="containsText" text="A2">
      <formula>NOT(ISERROR(SEARCH("A2",B22)))</formula>
    </cfRule>
    <cfRule type="containsText" dxfId="69" priority="120" operator="containsText" text="A3">
      <formula>NOT(ISERROR(SEARCH("A3",B22)))</formula>
    </cfRule>
  </conditionalFormatting>
  <conditionalFormatting sqref="B22:B35">
    <cfRule type="cellIs" dxfId="68" priority="16" operator="equal">
      <formula>"wird automatisch übernommen"</formula>
    </cfRule>
  </conditionalFormatting>
  <conditionalFormatting sqref="B29">
    <cfRule type="cellIs" dxfId="67" priority="62" operator="equal">
      <formula>"Nein"</formula>
    </cfRule>
    <cfRule type="containsText" dxfId="66" priority="61" operator="containsText" text="Ja">
      <formula>NOT(ISERROR(SEARCH("Ja",B29)))</formula>
    </cfRule>
  </conditionalFormatting>
  <conditionalFormatting sqref="B30:B33">
    <cfRule type="cellIs" dxfId="65" priority="56" operator="equal">
      <formula>"Ja"</formula>
    </cfRule>
    <cfRule type="containsText" dxfId="64" priority="55" operator="containsText" text="erhöht">
      <formula>NOT(ISERROR(SEARCH("erhöht",B30)))</formula>
    </cfRule>
    <cfRule type="cellIs" dxfId="63" priority="53" operator="equal">
      <formula>"Nein"</formula>
    </cfRule>
    <cfRule type="containsText" dxfId="62" priority="54" operator="containsText" text="normal">
      <formula>NOT(ISERROR(SEARCH("normal",B30)))</formula>
    </cfRule>
  </conditionalFormatting>
  <conditionalFormatting sqref="B34">
    <cfRule type="containsText" dxfId="61" priority="27" operator="containsText" text="Ja">
      <formula>NOT(ISERROR(SEARCH("Ja",B34)))</formula>
    </cfRule>
    <cfRule type="cellIs" dxfId="60" priority="28" operator="equal">
      <formula>"Nein"</formula>
    </cfRule>
  </conditionalFormatting>
  <conditionalFormatting sqref="B35:B36">
    <cfRule type="containsText" dxfId="59" priority="18" operator="containsText" text="normal">
      <formula>NOT(ISERROR(SEARCH("normal",B35)))</formula>
    </cfRule>
    <cfRule type="containsText" dxfId="58" priority="19" operator="containsText" text="erhöht">
      <formula>NOT(ISERROR(SEARCH("erhöht",B35)))</formula>
    </cfRule>
    <cfRule type="cellIs" dxfId="57" priority="20" operator="equal">
      <formula>"Ja"</formula>
    </cfRule>
  </conditionalFormatting>
  <conditionalFormatting sqref="B35:B37">
    <cfRule type="cellIs" dxfId="56" priority="2" operator="equal">
      <formula>"Nein"</formula>
    </cfRule>
  </conditionalFormatting>
  <conditionalFormatting sqref="B37">
    <cfRule type="containsText" dxfId="55" priority="3" operator="containsText" text="normal">
      <formula>NOT(ISERROR(SEARCH("normal",B37)))</formula>
    </cfRule>
    <cfRule type="containsText" dxfId="54" priority="4" operator="containsText" text="erhöht">
      <formula>NOT(ISERROR(SEARCH("erhöht",B37)))</formula>
    </cfRule>
    <cfRule type="cellIs" dxfId="53" priority="5" operator="equal">
      <formula>"Ja"</formula>
    </cfRule>
    <cfRule type="cellIs" dxfId="52" priority="1" operator="equal">
      <formula>"wird automatisch übernommen"</formula>
    </cfRule>
  </conditionalFormatting>
  <conditionalFormatting sqref="B50:B52">
    <cfRule type="cellIs" dxfId="51" priority="454" operator="equal">
      <formula>"Auswahl"</formula>
    </cfRule>
  </conditionalFormatting>
  <conditionalFormatting sqref="C22 C24:C25 C28:C29 C34 C37">
    <cfRule type="cellIs" dxfId="50" priority="456" operator="equal">
      <formula>"Kein erhöhter Schutzbedarf"</formula>
    </cfRule>
    <cfRule type="cellIs" dxfId="49" priority="457" operator="equal">
      <formula>"Erhöhter Schutzbedarf"</formula>
    </cfRule>
  </conditionalFormatting>
  <conditionalFormatting sqref="D45:D46">
    <cfRule type="cellIs" dxfId="48" priority="580" stopIfTrue="1" operator="equal">
      <formula>"Servicezeiten Standard (11/5)"</formula>
    </cfRule>
  </conditionalFormatting>
  <pageMargins left="0.78740157480314965" right="0.39370078740157483" top="1.5748031496062993" bottom="0.39370078740157483" header="0.31496062992125984" footer="0.31496062992125984"/>
  <pageSetup paperSize="9" scale="66" fitToHeight="0" orientation="portrait" r:id="rId2"/>
  <headerFooter differentFirst="1" scaleWithDoc="0">
    <oddHeader>&amp;L&amp;"Arial Black,Standard"&amp;14
&amp;R&amp;"Arial Black,Standard"&amp;16 &amp;9
&amp;"Arial,Standard"&amp;8&amp;G&amp;"Arial Black,Standard"  &amp;9Schutzbedarfsanalyse &amp;"Arial,Standard"&amp;10
&amp;8&amp;A
&amp;P/&amp;N</oddHeader>
    <oddFooter>&amp;L&amp;8Vorlage: v2.0
&amp;R&amp;8CCPM Competence Center Projektmanagement</oddFooter>
    <firstHeader>&amp;L&amp;G&amp;R&amp;"Arial Black,Standard"&amp;16 &amp;9
Schutzbedarfsanalyse &amp;"Arial,Standard"&amp;10
&amp;8&amp;A</firstHeader>
    <firstFooter>&amp;L&amp;8Vorlage: v2.0&amp;R&amp;8CCPM Competence Center Projektmanagement</firstFooter>
  </headerFooter>
  <rowBreaks count="1" manualBreakCount="1">
    <brk id="44" max="16383" man="1"/>
  </rowBreaks>
  <legacyDrawing r:id="rId3"/>
  <legacyDrawingHF r:id="rId4"/>
  <extLst>
    <ext xmlns:x14="http://schemas.microsoft.com/office/spreadsheetml/2009/9/main" uri="{78C0D931-6437-407d-A8EE-F0AAD7539E65}">
      <x14:conditionalFormattings>
        <x14:conditionalFormatting xmlns:xm="http://schemas.microsoft.com/office/excel/2006/main">
          <x14:cfRule type="cellIs" priority="438" operator="equal" id="{757F8A04-7BE3-4C5F-B755-AC441A12FEC0}">
            <xm:f>Listenwerte!$A$4</xm:f>
            <x14:dxf>
              <font>
                <b val="0"/>
                <i/>
                <color auto="1"/>
              </font>
              <fill>
                <patternFill>
                  <bgColor rgb="FFFFF2CC"/>
                </patternFill>
              </fill>
            </x14:dxf>
          </x14:cfRule>
          <xm:sqref>B4</xm:sqref>
        </x14:conditionalFormatting>
      </x14:conditionalFormattings>
    </ext>
    <ext xmlns:x14="http://schemas.microsoft.com/office/spreadsheetml/2009/9/main" uri="{CCE6A557-97BC-4b89-ADB6-D9C93CAAB3DF}">
      <x14:dataValidations xmlns:xm="http://schemas.microsoft.com/office/excel/2006/main" xWindow="1310" yWindow="530" count="5">
        <x14:dataValidation type="list" showInputMessage="1" showErrorMessage="1" xr:uid="{00000000-0002-0000-0000-000000000000}">
          <x14:formula1>
            <xm:f>Listenwerte!$A$9:$A$12</xm:f>
          </x14:formula1>
          <xm:sqref>B10</xm:sqref>
        </x14:dataValidation>
        <x14:dataValidation type="list" showInputMessage="1" showErrorMessage="1" xr:uid="{00000000-0002-0000-0000-000001000000}">
          <x14:formula1>
            <xm:f>Listenwerte!$A$15:$A$17</xm:f>
          </x14:formula1>
          <xm:sqref>B50</xm:sqref>
        </x14:dataValidation>
        <x14:dataValidation type="list" showInputMessage="1" showErrorMessage="1" xr:uid="{00000000-0002-0000-0000-000002000000}">
          <x14:formula1>
            <xm:f>Listenwerte!$A$20:$A$22</xm:f>
          </x14:formula1>
          <xm:sqref>B51</xm:sqref>
        </x14:dataValidation>
        <x14:dataValidation type="list" showInputMessage="1" showErrorMessage="1" xr:uid="{00000000-0002-0000-0000-000003000000}">
          <x14:formula1>
            <xm:f>Listenwerte!$A$25:$A$27</xm:f>
          </x14:formula1>
          <xm:sqref>B52</xm:sqref>
        </x14:dataValidation>
        <x14:dataValidation type="list" showInputMessage="1" showErrorMessage="1" xr:uid="{00000000-0002-0000-0000-000004000000}">
          <x14:formula1>
            <xm:f>Listenwerte!$A$4:$A$6</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F17"/>
  <sheetViews>
    <sheetView zoomScaleNormal="100" zoomScaleSheetLayoutView="85" zoomScalePageLayoutView="90" workbookViewId="0">
      <pane xSplit="1" ySplit="3" topLeftCell="B4" activePane="bottomRight" state="frozen"/>
      <selection pane="topRight" activeCell="D29" sqref="D29"/>
      <selection pane="bottomLeft" activeCell="D29" sqref="D29"/>
      <selection pane="bottomRight" activeCell="D29" sqref="D29"/>
    </sheetView>
  </sheetViews>
  <sheetFormatPr baseColWidth="10" defaultColWidth="11.42578125" defaultRowHeight="14.25" x14ac:dyDescent="0.2"/>
  <cols>
    <col min="1" max="1" width="27.85546875" style="25" customWidth="1"/>
    <col min="2" max="2" width="56.5703125" style="25" customWidth="1"/>
    <col min="3" max="3" width="44.5703125" style="25" customWidth="1"/>
    <col min="4" max="4" width="79.42578125" style="26" customWidth="1"/>
    <col min="5" max="5" width="5.5703125" style="26" customWidth="1"/>
    <col min="6" max="16384" width="11.42578125" style="25"/>
  </cols>
  <sheetData>
    <row r="1" spans="1:6" ht="24.95" customHeight="1" x14ac:dyDescent="0.2">
      <c r="A1" s="157" t="str">
        <f>IF(Deckblatt!B5="Name erfassen","Name wird automatisch übernommen",Deckblatt!B5)</f>
        <v>Name wird automatisch übernommen</v>
      </c>
      <c r="B1" s="157"/>
      <c r="C1" s="157"/>
      <c r="D1" s="45" t="str">
        <f>Deckblatt!B10</f>
        <v>VERTRAULICH</v>
      </c>
      <c r="E1" s="24"/>
      <c r="F1" s="43"/>
    </row>
    <row r="2" spans="1:6" ht="12.75" customHeight="1" thickBot="1" x14ac:dyDescent="0.25">
      <c r="A2" s="155"/>
      <c r="B2" s="156"/>
      <c r="C2" s="156"/>
      <c r="D2" s="156"/>
    </row>
    <row r="3" spans="1:6" s="26" customFormat="1" ht="38.25" thickBot="1" x14ac:dyDescent="0.25">
      <c r="A3" s="78" t="s">
        <v>36</v>
      </c>
      <c r="B3" s="78" t="s">
        <v>37</v>
      </c>
      <c r="C3" s="78" t="s">
        <v>38</v>
      </c>
      <c r="D3" s="78" t="s">
        <v>39</v>
      </c>
    </row>
    <row r="4" spans="1:6" ht="60" customHeight="1" x14ac:dyDescent="0.2">
      <c r="A4" s="152" t="s">
        <v>40</v>
      </c>
      <c r="B4" s="68" t="s">
        <v>41</v>
      </c>
      <c r="C4" s="71" t="s">
        <v>2</v>
      </c>
      <c r="D4" s="74" t="s">
        <v>5</v>
      </c>
      <c r="F4" s="44"/>
    </row>
    <row r="5" spans="1:6" ht="60" customHeight="1" thickBot="1" x14ac:dyDescent="0.25">
      <c r="A5" s="153"/>
      <c r="B5" s="79" t="s">
        <v>42</v>
      </c>
      <c r="C5" s="80" t="s">
        <v>2</v>
      </c>
      <c r="D5" s="81" t="s">
        <v>5</v>
      </c>
      <c r="F5" s="27"/>
    </row>
    <row r="6" spans="1:6" ht="60" customHeight="1" thickBot="1" x14ac:dyDescent="0.25">
      <c r="A6" s="67" t="s">
        <v>19</v>
      </c>
      <c r="B6" s="70" t="s">
        <v>43</v>
      </c>
      <c r="C6" s="73" t="s">
        <v>2</v>
      </c>
      <c r="D6" s="76" t="s">
        <v>5</v>
      </c>
      <c r="F6" s="27"/>
    </row>
    <row r="7" spans="1:6" ht="60" customHeight="1" x14ac:dyDescent="0.2">
      <c r="A7" s="152" t="s">
        <v>20</v>
      </c>
      <c r="B7" s="68" t="s">
        <v>44</v>
      </c>
      <c r="C7" s="71" t="s">
        <v>2</v>
      </c>
      <c r="D7" s="74" t="s">
        <v>5</v>
      </c>
      <c r="F7" s="27"/>
    </row>
    <row r="8" spans="1:6" ht="60" customHeight="1" x14ac:dyDescent="0.2">
      <c r="A8" s="154"/>
      <c r="B8" s="77" t="s">
        <v>45</v>
      </c>
      <c r="C8" s="82" t="s">
        <v>2</v>
      </c>
      <c r="D8" s="83" t="s">
        <v>5</v>
      </c>
      <c r="F8" s="27"/>
    </row>
    <row r="9" spans="1:6" ht="60" customHeight="1" thickBot="1" x14ac:dyDescent="0.25">
      <c r="A9" s="153"/>
      <c r="B9" s="69" t="s">
        <v>46</v>
      </c>
      <c r="C9" s="72" t="s">
        <v>2</v>
      </c>
      <c r="D9" s="75" t="s">
        <v>5</v>
      </c>
      <c r="F9" s="27"/>
    </row>
    <row r="10" spans="1:6" ht="60" customHeight="1" thickBot="1" x14ac:dyDescent="0.25">
      <c r="A10" s="67" t="s">
        <v>21</v>
      </c>
      <c r="B10" s="70" t="s">
        <v>47</v>
      </c>
      <c r="C10" s="73" t="s">
        <v>2</v>
      </c>
      <c r="D10" s="76" t="s">
        <v>5</v>
      </c>
      <c r="F10" s="27"/>
    </row>
    <row r="14" spans="1:6" x14ac:dyDescent="0.2">
      <c r="A14" s="23"/>
      <c r="B14" s="23"/>
    </row>
    <row r="16" spans="1:6" x14ac:dyDescent="0.2">
      <c r="B16" s="23"/>
    </row>
    <row r="17" spans="2:2" x14ac:dyDescent="0.2">
      <c r="B17" s="23"/>
    </row>
  </sheetData>
  <sheetProtection sheet="1" formatColumns="0" formatRows="0"/>
  <customSheetViews>
    <customSheetView guid="{38B63EDE-D325-414F-81A0-5253AC367206}" showRuler="0">
      <pageMargins left="0" right="0" top="0" bottom="0" header="0" footer="0"/>
      <headerFooter alignWithMargins="0"/>
    </customSheetView>
  </customSheetViews>
  <mergeCells count="4">
    <mergeCell ref="A4:A5"/>
    <mergeCell ref="A7:A9"/>
    <mergeCell ref="A2:D2"/>
    <mergeCell ref="A1:C1"/>
  </mergeCells>
  <phoneticPr fontId="4" type="noConversion"/>
  <conditionalFormatting sqref="C4:C10">
    <cfRule type="cellIs" dxfId="47" priority="1" operator="equal">
      <formula>"Auswahl"</formula>
    </cfRule>
    <cfRule type="containsText" dxfId="46" priority="2" operator="containsText" text="P0">
      <formula>NOT(ISERROR(SEARCH("P0",C4)))</formula>
    </cfRule>
    <cfRule type="containsText" dxfId="45" priority="3" operator="containsText" text="P1">
      <formula>NOT(ISERROR(SEARCH("P1",C4)))</formula>
    </cfRule>
    <cfRule type="containsText" dxfId="44" priority="4" operator="containsText" text="P2">
      <formula>NOT(ISERROR(SEARCH("P2",C4)))</formula>
    </cfRule>
    <cfRule type="containsText" dxfId="43" priority="5" operator="containsText" text="C0">
      <formula>NOT(ISERROR(SEARCH("C0",C4)))</formula>
    </cfRule>
    <cfRule type="containsText" dxfId="42" priority="6" operator="containsText" text="C1">
      <formula>NOT(ISERROR(SEARCH("C1",C4)))</formula>
    </cfRule>
    <cfRule type="containsText" dxfId="41" priority="7" operator="containsText" text="C2">
      <formula>NOT(ISERROR(SEARCH("C2",C4)))</formula>
    </cfRule>
    <cfRule type="containsText" dxfId="40" priority="8" operator="containsText" text="C3">
      <formula>NOT(ISERROR(SEARCH("C3",C4)))</formula>
    </cfRule>
    <cfRule type="containsText" dxfId="39" priority="9" operator="containsText" text="I0">
      <formula>NOT(ISERROR(SEARCH("I0",C4)))</formula>
    </cfRule>
    <cfRule type="containsText" dxfId="38" priority="10" operator="containsText" text="I1">
      <formula>NOT(ISERROR(SEARCH("I1",C4)))</formula>
    </cfRule>
    <cfRule type="containsText" dxfId="37" priority="11" operator="containsText" text="I2">
      <formula>NOT(ISERROR(SEARCH("I2",C4)))</formula>
    </cfRule>
    <cfRule type="containsText" dxfId="36" priority="12" operator="containsText" text="A0">
      <formula>NOT(ISERROR(SEARCH("A0",C4)))</formula>
    </cfRule>
    <cfRule type="containsText" dxfId="35" priority="13" operator="containsText" text="A1">
      <formula>NOT(ISERROR(SEARCH("A1",C4)))</formula>
    </cfRule>
    <cfRule type="containsText" dxfId="34" priority="14" operator="containsText" text="A2">
      <formula>NOT(ISERROR(SEARCH("A2",C4)))</formula>
    </cfRule>
    <cfRule type="containsText" dxfId="33" priority="15" operator="containsText" text="A3">
      <formula>NOT(ISERROR(SEARCH("A3",C4)))</formula>
    </cfRule>
    <cfRule type="containsText" dxfId="32" priority="16" operator="containsText" text="RTO0">
      <formula>NOT(ISERROR(SEARCH("RTO0",C4)))</formula>
    </cfRule>
    <cfRule type="containsText" dxfId="31" priority="17" operator="containsText" text="RTO1">
      <formula>NOT(ISERROR(SEARCH("RTO1",C4)))</formula>
    </cfRule>
    <cfRule type="containsText" dxfId="30" priority="18" operator="containsText" text="RTO2">
      <formula>NOT(ISERROR(SEARCH("RTO2",C4)))</formula>
    </cfRule>
    <cfRule type="containsText" dxfId="29" priority="19" operator="containsText" text="RTO3">
      <formula>NOT(ISERROR(SEARCH("RTO3",C4)))</formula>
    </cfRule>
    <cfRule type="containsText" dxfId="28" priority="20" operator="containsText" text="RPO0">
      <formula>NOT(ISERROR(SEARCH("RPO0",C4)))</formula>
    </cfRule>
    <cfRule type="containsText" dxfId="27" priority="21" operator="containsText" text="RPO1">
      <formula>NOT(ISERROR(SEARCH("RPO1",C4)))</formula>
    </cfRule>
    <cfRule type="containsText" dxfId="26" priority="22" operator="containsText" text="RPO2">
      <formula>NOT(ISERROR(SEARCH("RPO2",C4)))</formula>
    </cfRule>
    <cfRule type="containsText" dxfId="25" priority="23" operator="containsText" text="RPO3">
      <formula>NOT(ISERROR(SEARCH("RPO3",C4)))</formula>
    </cfRule>
    <cfRule type="containsText" dxfId="24" priority="24" operator="containsText" text="N0">
      <formula>NOT(ISERROR(SEARCH("N0",C4)))</formula>
    </cfRule>
    <cfRule type="containsText" dxfId="23" priority="25" operator="containsText" text="N1">
      <formula>NOT(ISERROR(SEARCH("N1",C4)))</formula>
    </cfRule>
    <cfRule type="containsText" dxfId="22" priority="26" operator="containsText" text="N2">
      <formula>NOT(ISERROR(SEARCH("N2",C4)))</formula>
    </cfRule>
  </conditionalFormatting>
  <conditionalFormatting sqref="D1">
    <cfRule type="cellIs" dxfId="21" priority="286" operator="equal">
      <formula>"INTERN"</formula>
    </cfRule>
    <cfRule type="cellIs" dxfId="20" priority="287" operator="equal">
      <formula>"VERTRAULICH"</formula>
    </cfRule>
    <cfRule type="cellIs" dxfId="19" priority="288" operator="equal">
      <formula>"GEHEIM"</formula>
    </cfRule>
  </conditionalFormatting>
  <conditionalFormatting sqref="D4:D10">
    <cfRule type="cellIs" dxfId="18" priority="279" operator="equal">
      <formula>"Erfassen"</formula>
    </cfRule>
  </conditionalFormatting>
  <dataValidations count="1">
    <dataValidation type="list" showInputMessage="1" showErrorMessage="1" sqref="C6" xr:uid="{00000000-0002-0000-0100-000000000000}">
      <formula1>"Auswahl, I0 - Keine speziellen Anforderungen, I1 - Hohe Anforderungen,I2 - Sehr Hohe Anforderungen"</formula1>
    </dataValidation>
  </dataValidations>
  <pageMargins left="0.78740157480314965" right="0.39370078740157483" top="1.5748031496062993" bottom="0.39370078740157483" header="0.31496062992125984" footer="0.31496062992125984"/>
  <pageSetup paperSize="9" scale="65" orientation="landscape" r:id="rId1"/>
  <headerFooter scaleWithDoc="0">
    <oddHeader xml:space="preserve">&amp;R&amp;"Arial Black,Standard"&amp;9 &amp;"Arial,Standard"&amp;8 
&amp;G  &amp;"Arial Black,Standard"&amp;9Schutzbedarfsanalyse&amp;"Arial,Standard"&amp;10
&amp;8&amp;A
&amp;P/&amp;N&amp;10
</oddHeader>
    <oddFooter>&amp;L&amp;8Vorlage: v2.0&amp;R&amp;8CCPM Competence Center Projektmanagement</oddFooter>
    <firstHeader>&amp;L&amp;G
&amp;"Arial Black,Standard"&amp;14Schutzbedarfsanalyse</firstHeader>
    <firstFooter>&amp;R&amp;G</firstFooter>
  </headerFooter>
  <legacyDrawing r:id="rId2"/>
  <legacyDrawingHF r:id="rId3"/>
  <extLst>
    <ext xmlns:x14="http://schemas.microsoft.com/office/spreadsheetml/2009/9/main" uri="{CCE6A557-97BC-4b89-ADB6-D9C93CAAB3DF}">
      <x14:dataValidations xmlns:xm="http://schemas.microsoft.com/office/excel/2006/main" count="7">
        <x14:dataValidation type="list" showInputMessage="1" showErrorMessage="1" xr:uid="{00000000-0002-0000-0100-000001000000}">
          <x14:formula1>
            <xm:f>Listenwerte!$C$44:$C$47</xm:f>
          </x14:formula1>
          <xm:sqref>C10</xm:sqref>
        </x14:dataValidation>
        <x14:dataValidation type="list" showInputMessage="1" showErrorMessage="1" xr:uid="{00000000-0002-0000-0100-000002000000}">
          <x14:formula1>
            <xm:f>Listenwerte!$C$17:$C$20</xm:f>
          </x14:formula1>
          <xm:sqref>C6</xm:sqref>
        </x14:dataValidation>
        <x14:dataValidation type="list" showInputMessage="1" showErrorMessage="1" xr:uid="{00000000-0002-0000-0100-000003000000}">
          <x14:formula1>
            <xm:f>Listenwerte!$C$37:$C$41</xm:f>
          </x14:formula1>
          <xm:sqref>C9</xm:sqref>
        </x14:dataValidation>
        <x14:dataValidation type="list" showInputMessage="1" showErrorMessage="1" xr:uid="{00000000-0002-0000-0100-000004000000}">
          <x14:formula1>
            <xm:f>Listenwerte!$C$23:$C$27</xm:f>
          </x14:formula1>
          <xm:sqref>C7</xm:sqref>
        </x14:dataValidation>
        <x14:dataValidation type="list" showInputMessage="1" showErrorMessage="1" xr:uid="{00000000-0002-0000-0100-000005000000}">
          <x14:formula1>
            <xm:f>Listenwerte!$C$30:$C$34</xm:f>
          </x14:formula1>
          <xm:sqref>C8</xm:sqref>
        </x14:dataValidation>
        <x14:dataValidation type="list" showInputMessage="1" showErrorMessage="1" xr:uid="{00000000-0002-0000-0100-000006000000}">
          <x14:formula1>
            <xm:f>Listenwerte!$C$4:$C$7</xm:f>
          </x14:formula1>
          <xm:sqref>C4</xm:sqref>
        </x14:dataValidation>
        <x14:dataValidation type="list" showInputMessage="1" showErrorMessage="1" xr:uid="{00000000-0002-0000-0100-000007000000}">
          <x14:formula1>
            <xm:f>Listenwerte!$C$10:$C$14</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H18"/>
  <sheetViews>
    <sheetView tabSelected="1" zoomScaleNormal="100" workbookViewId="0">
      <pane ySplit="2" topLeftCell="A10" activePane="bottomLeft" state="frozen"/>
      <selection activeCell="D29" sqref="D29"/>
      <selection pane="bottomLeft" activeCell="D15" sqref="D15"/>
    </sheetView>
  </sheetViews>
  <sheetFormatPr baseColWidth="10" defaultColWidth="11.42578125" defaultRowHeight="12.75" x14ac:dyDescent="0.2"/>
  <cols>
    <col min="1" max="1" width="30.140625" style="9" customWidth="1"/>
    <col min="2" max="2" width="28.42578125" style="9" customWidth="1"/>
    <col min="3" max="3" width="14.5703125" style="9" customWidth="1"/>
    <col min="4" max="4" width="65" style="9" customWidth="1"/>
    <col min="5" max="5" width="47.42578125" style="9" customWidth="1"/>
    <col min="6" max="16384" width="11.42578125" style="9"/>
  </cols>
  <sheetData>
    <row r="1" spans="1:8" s="29" customFormat="1" ht="24.95" customHeight="1" x14ac:dyDescent="0.2">
      <c r="A1" s="105" t="str">
        <f>IF(Deckblatt!B5="Name erfassen","Name wird automatisch übernommen",Deckblatt!B5)</f>
        <v>Name wird automatisch übernommen</v>
      </c>
      <c r="D1" s="45" t="str">
        <f>Deckblatt!B10</f>
        <v>VERTRAULICH</v>
      </c>
      <c r="E1" s="30"/>
    </row>
    <row r="2" spans="1:8" s="25" customFormat="1" ht="12" customHeight="1" thickBot="1" x14ac:dyDescent="0.25">
      <c r="A2" s="31"/>
      <c r="E2" s="26"/>
      <c r="F2" s="32"/>
    </row>
    <row r="3" spans="1:8" s="29" customFormat="1" ht="23.25" customHeight="1" thickBot="1" x14ac:dyDescent="0.25">
      <c r="A3" s="158" t="s">
        <v>48</v>
      </c>
      <c r="B3" s="159"/>
      <c r="C3" s="159"/>
      <c r="D3" s="160"/>
      <c r="E3" s="30"/>
      <c r="F3" s="33"/>
    </row>
    <row r="4" spans="1:8" s="25" customFormat="1" ht="150" customHeight="1" x14ac:dyDescent="0.2">
      <c r="A4" s="148" t="s">
        <v>49</v>
      </c>
      <c r="B4" s="164"/>
      <c r="C4" s="164"/>
      <c r="D4" s="164"/>
      <c r="E4" s="26"/>
      <c r="F4" s="32"/>
    </row>
    <row r="5" spans="1:8" s="25" customFormat="1" ht="13.5" customHeight="1" thickBot="1" x14ac:dyDescent="0.25">
      <c r="A5" s="155"/>
      <c r="B5" s="155"/>
      <c r="C5" s="155"/>
      <c r="D5" s="155"/>
      <c r="E5" s="26"/>
      <c r="F5" s="32"/>
    </row>
    <row r="6" spans="1:8" s="29" customFormat="1" ht="38.25" thickBot="1" x14ac:dyDescent="0.25">
      <c r="A6" s="158" t="s">
        <v>50</v>
      </c>
      <c r="B6" s="159"/>
      <c r="C6" s="159"/>
      <c r="D6" s="160"/>
      <c r="E6" s="78" t="s">
        <v>39</v>
      </c>
      <c r="F6" s="33"/>
    </row>
    <row r="7" spans="1:8" ht="50.1" customHeight="1" x14ac:dyDescent="0.2">
      <c r="A7" s="129" t="s">
        <v>51</v>
      </c>
      <c r="B7" s="68" t="s">
        <v>52</v>
      </c>
      <c r="C7" s="90" t="s">
        <v>2</v>
      </c>
      <c r="D7" s="93" t="s">
        <v>53</v>
      </c>
      <c r="E7" s="74" t="s">
        <v>5</v>
      </c>
      <c r="F7" s="10"/>
    </row>
    <row r="8" spans="1:8" ht="50.1" customHeight="1" x14ac:dyDescent="0.2">
      <c r="A8" s="140"/>
      <c r="B8" s="77" t="s">
        <v>54</v>
      </c>
      <c r="C8" s="98" t="s">
        <v>2</v>
      </c>
      <c r="D8" s="99" t="s">
        <v>55</v>
      </c>
      <c r="E8" s="83" t="s">
        <v>5</v>
      </c>
      <c r="H8" s="10"/>
    </row>
    <row r="9" spans="1:8" ht="50.1" customHeight="1" x14ac:dyDescent="0.2">
      <c r="A9" s="140"/>
      <c r="B9" s="89" t="s">
        <v>56</v>
      </c>
      <c r="C9" s="91" t="s">
        <v>2</v>
      </c>
      <c r="D9" s="94" t="s">
        <v>57</v>
      </c>
      <c r="E9" s="97" t="s">
        <v>5</v>
      </c>
      <c r="H9" s="10"/>
    </row>
    <row r="10" spans="1:8" ht="50.1" customHeight="1" x14ac:dyDescent="0.2">
      <c r="A10" s="140"/>
      <c r="B10" s="77" t="s">
        <v>58</v>
      </c>
      <c r="C10" s="98" t="s">
        <v>2</v>
      </c>
      <c r="D10" s="99" t="s">
        <v>59</v>
      </c>
      <c r="E10" s="83" t="s">
        <v>5</v>
      </c>
      <c r="G10" s="10"/>
    </row>
    <row r="11" spans="1:8" ht="80.25" customHeight="1" thickBot="1" x14ac:dyDescent="0.25">
      <c r="A11" s="163"/>
      <c r="B11" s="69" t="s">
        <v>60</v>
      </c>
      <c r="C11" s="92" t="s">
        <v>2</v>
      </c>
      <c r="D11" s="95" t="s">
        <v>61</v>
      </c>
      <c r="E11" s="75" t="s">
        <v>5</v>
      </c>
      <c r="G11" s="10"/>
    </row>
    <row r="12" spans="1:8" ht="50.1" customHeight="1" x14ac:dyDescent="0.2">
      <c r="A12" s="129" t="s">
        <v>62</v>
      </c>
      <c r="B12" s="68" t="s">
        <v>63</v>
      </c>
      <c r="C12" s="90" t="s">
        <v>2</v>
      </c>
      <c r="D12" s="93" t="s">
        <v>64</v>
      </c>
      <c r="E12" s="74" t="s">
        <v>5</v>
      </c>
      <c r="F12" s="10"/>
    </row>
    <row r="13" spans="1:8" ht="50.1" customHeight="1" x14ac:dyDescent="0.2">
      <c r="A13" s="140"/>
      <c r="B13" s="77" t="s">
        <v>65</v>
      </c>
      <c r="C13" s="98" t="s">
        <v>2</v>
      </c>
      <c r="D13" s="99" t="s">
        <v>66</v>
      </c>
      <c r="E13" s="83" t="s">
        <v>5</v>
      </c>
      <c r="H13" s="10"/>
    </row>
    <row r="14" spans="1:8" ht="58.5" thickBot="1" x14ac:dyDescent="0.25">
      <c r="A14" s="163"/>
      <c r="B14" s="69" t="s">
        <v>67</v>
      </c>
      <c r="C14" s="92" t="s">
        <v>2</v>
      </c>
      <c r="D14" s="95" t="s">
        <v>68</v>
      </c>
      <c r="E14" s="75" t="s">
        <v>5</v>
      </c>
      <c r="F14" s="123"/>
      <c r="G14" s="10"/>
    </row>
    <row r="15" spans="1:8" ht="66" customHeight="1" thickBot="1" x14ac:dyDescent="0.25">
      <c r="A15" s="88" t="s">
        <v>69</v>
      </c>
      <c r="B15" s="70" t="s">
        <v>70</v>
      </c>
      <c r="C15" s="66" t="s">
        <v>2</v>
      </c>
      <c r="D15" s="96" t="s">
        <v>225</v>
      </c>
      <c r="E15" s="76" t="s">
        <v>5</v>
      </c>
      <c r="F15" s="123" t="s">
        <v>224</v>
      </c>
      <c r="G15" s="123"/>
      <c r="H15" s="123"/>
    </row>
    <row r="16" spans="1:8" ht="13.5" customHeight="1" x14ac:dyDescent="0.2"/>
    <row r="17" spans="1:5" s="14" customFormat="1" ht="23.25" customHeight="1" x14ac:dyDescent="0.2">
      <c r="A17" s="161" t="s">
        <v>71</v>
      </c>
      <c r="B17" s="161"/>
      <c r="C17" s="161"/>
      <c r="D17" s="161"/>
      <c r="E17" s="34"/>
    </row>
    <row r="18" spans="1:5" ht="350.1" customHeight="1" x14ac:dyDescent="0.2">
      <c r="A18" s="162" t="s">
        <v>72</v>
      </c>
      <c r="B18" s="162"/>
      <c r="C18" s="162"/>
      <c r="D18" s="162"/>
    </row>
  </sheetData>
  <sheetProtection formatColumns="0" formatRows="0"/>
  <mergeCells count="8">
    <mergeCell ref="A3:D3"/>
    <mergeCell ref="A5:D5"/>
    <mergeCell ref="A6:D6"/>
    <mergeCell ref="A17:D17"/>
    <mergeCell ref="A18:D18"/>
    <mergeCell ref="A7:A11"/>
    <mergeCell ref="A12:A14"/>
    <mergeCell ref="A4:D4"/>
  </mergeCells>
  <conditionalFormatting sqref="A4:D4">
    <cfRule type="cellIs" dxfId="17" priority="131" operator="equal">
      <formula>"Ausführliche Beschreibung des Projektes bzw. Schutzobjektes"</formula>
    </cfRule>
  </conditionalFormatting>
  <conditionalFormatting sqref="C7">
    <cfRule type="containsText" dxfId="16" priority="2" operator="containsText" text="Ja">
      <formula>NOT(ISERROR(SEARCH("Ja",C7)))</formula>
    </cfRule>
    <cfRule type="cellIs" dxfId="15" priority="3" operator="equal">
      <formula>"Nein"</formula>
    </cfRule>
  </conditionalFormatting>
  <conditionalFormatting sqref="C7:C15">
    <cfRule type="cellIs" dxfId="14" priority="1" operator="equal">
      <formula>"Auswahl"</formula>
    </cfRule>
  </conditionalFormatting>
  <conditionalFormatting sqref="C8:C11">
    <cfRule type="cellIs" dxfId="13" priority="25" operator="equal">
      <formula>"Nein"</formula>
    </cfRule>
    <cfRule type="containsText" dxfId="12" priority="26" operator="containsText" text="normal">
      <formula>NOT(ISERROR(SEARCH("normal",C8)))</formula>
    </cfRule>
    <cfRule type="containsText" dxfId="11" priority="27" operator="containsText" text="erhöht">
      <formula>NOT(ISERROR(SEARCH("erhöht",C8)))</formula>
    </cfRule>
    <cfRule type="cellIs" dxfId="10" priority="28" operator="equal">
      <formula>"Ja"</formula>
    </cfRule>
  </conditionalFormatting>
  <conditionalFormatting sqref="C12">
    <cfRule type="containsText" dxfId="9" priority="80" operator="containsText" text="Ja">
      <formula>NOT(ISERROR(SEARCH("Ja",C12)))</formula>
    </cfRule>
    <cfRule type="cellIs" dxfId="8" priority="81" operator="equal">
      <formula>"Nein"</formula>
    </cfRule>
  </conditionalFormatting>
  <conditionalFormatting sqref="C13:C15">
    <cfRule type="cellIs" dxfId="7" priority="10" operator="equal">
      <formula>"Nein"</formula>
    </cfRule>
    <cfRule type="containsText" dxfId="6" priority="11" operator="containsText" text="normal">
      <formula>NOT(ISERROR(SEARCH("normal",C13)))</formula>
    </cfRule>
    <cfRule type="containsText" dxfId="5" priority="12" operator="containsText" text="erhöht">
      <formula>NOT(ISERROR(SEARCH("erhöht",C13)))</formula>
    </cfRule>
    <cfRule type="cellIs" dxfId="4" priority="13" operator="equal">
      <formula>"Ja"</formula>
    </cfRule>
  </conditionalFormatting>
  <conditionalFormatting sqref="D1">
    <cfRule type="cellIs" dxfId="3" priority="128" operator="equal">
      <formula>"INTERN"</formula>
    </cfRule>
    <cfRule type="cellIs" dxfId="2" priority="129" operator="equal">
      <formula>"VERTRAULICH"</formula>
    </cfRule>
    <cfRule type="cellIs" dxfId="1" priority="130" operator="equal">
      <formula>"GEHEIM"</formula>
    </cfRule>
  </conditionalFormatting>
  <conditionalFormatting sqref="E7:E15">
    <cfRule type="cellIs" dxfId="0" priority="91" operator="equal">
      <formula>"Erfassen"</formula>
    </cfRule>
  </conditionalFormatting>
  <hyperlinks>
    <hyperlink ref="F15" r:id="rId1" xr:uid="{2A9F74D7-098F-493A-BD78-1AD0648F5929}"/>
  </hyperlinks>
  <pageMargins left="0.78740157480314965" right="0.39370078740157483" top="1.5748031496062993" bottom="0.39370078740157483" header="0.31496062992125984" footer="0.31496062992125984"/>
  <pageSetup paperSize="9" scale="73" fitToHeight="0" orientation="landscape" r:id="rId2"/>
  <headerFooter scaleWithDoc="0">
    <oddHeader>&amp;R&amp;"Arial Black,Standard"&amp;16 &amp;"Arial,Standard"&amp;10
&amp;8&amp;G  &amp;"Arial Black,Standard"&amp;9Schutzbedarfsanalyse&amp;"Arial,Standard"&amp;10
&amp;8&amp;A
&amp;P/&amp;N</oddHeader>
    <oddFooter>&amp;L&amp;8Vorlage: v2.0&amp;R&amp;8CCPM Competence Center Projektmanagement</oddFooter>
    <firstHeader>&amp;L&amp;G
&amp;"Arial Black,Standard"&amp;14Schutzbedarfsanalyse</firstHeader>
    <firstFooter>&amp;R&amp;G</firstFooter>
  </headerFooter>
  <rowBreaks count="1" manualBreakCount="1">
    <brk id="16" max="16383" man="1"/>
  </rowBreaks>
  <colBreaks count="1" manualBreakCount="1">
    <brk id="4" max="1048575" man="1"/>
  </colBreaks>
  <drawing r:id="rId3"/>
  <legacyDrawing r:id="rId4"/>
  <legacyDrawingHF r:id="rId5"/>
  <extLst>
    <ext xmlns:x14="http://schemas.microsoft.com/office/spreadsheetml/2009/9/main" uri="{CCE6A557-97BC-4b89-ADB6-D9C93CAAB3DF}">
      <x14:dataValidations xmlns:xm="http://schemas.microsoft.com/office/excel/2006/main" count="2">
        <x14:dataValidation type="list" showInputMessage="1" showErrorMessage="1" xr:uid="{00000000-0002-0000-0200-000000000000}">
          <x14:formula1>
            <xm:f>Listenwerte!$E$4:$E$6</xm:f>
          </x14:formula1>
          <xm:sqref>C7 C10:C12 C14:C15</xm:sqref>
        </x14:dataValidation>
        <x14:dataValidation type="list" showInputMessage="1" showErrorMessage="1" xr:uid="{00000000-0002-0000-0200-000001000000}">
          <x14:formula1>
            <xm:f>Listenwerte!$E$9:$E$12</xm:f>
          </x14:formula1>
          <xm:sqref>C8:C9 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50"/>
  <sheetViews>
    <sheetView workbookViewId="0">
      <pane xSplit="1" ySplit="1" topLeftCell="B2" activePane="bottomRight" state="frozen"/>
      <selection pane="topRight" activeCell="B1" sqref="B1"/>
      <selection pane="bottomLeft" activeCell="A3" sqref="A3"/>
      <selection pane="bottomRight" activeCell="E9" sqref="E9"/>
    </sheetView>
  </sheetViews>
  <sheetFormatPr baseColWidth="10" defaultColWidth="11.42578125" defaultRowHeight="15" x14ac:dyDescent="0.2"/>
  <cols>
    <col min="1" max="5" width="35.5703125" style="28" customWidth="1"/>
    <col min="6" max="16384" width="11.42578125" style="28"/>
  </cols>
  <sheetData>
    <row r="1" spans="1:5" ht="19.5" thickBot="1" x14ac:dyDescent="0.25">
      <c r="A1" s="87" t="s">
        <v>73</v>
      </c>
      <c r="B1" s="87" t="s">
        <v>74</v>
      </c>
      <c r="C1" s="87" t="s">
        <v>75</v>
      </c>
      <c r="D1" s="87" t="s">
        <v>76</v>
      </c>
      <c r="E1" s="87" t="s">
        <v>77</v>
      </c>
    </row>
    <row r="2" spans="1:5" ht="28.5" x14ac:dyDescent="0.2">
      <c r="A2" s="165" t="s">
        <v>78</v>
      </c>
      <c r="B2" s="108" t="s">
        <v>79</v>
      </c>
      <c r="C2" s="108" t="s">
        <v>80</v>
      </c>
      <c r="D2" s="108" t="s">
        <v>81</v>
      </c>
      <c r="E2" s="108" t="s">
        <v>82</v>
      </c>
    </row>
    <row r="3" spans="1:5" x14ac:dyDescent="0.2">
      <c r="A3" s="166"/>
      <c r="B3" s="108" t="s">
        <v>83</v>
      </c>
      <c r="C3" s="108" t="s">
        <v>84</v>
      </c>
      <c r="D3" s="108" t="s">
        <v>85</v>
      </c>
      <c r="E3" s="108"/>
    </row>
    <row r="4" spans="1:5" ht="36" customHeight="1" x14ac:dyDescent="0.2">
      <c r="A4" s="166"/>
      <c r="B4" s="108"/>
      <c r="C4" s="108" t="s">
        <v>86</v>
      </c>
      <c r="D4" s="108" t="s">
        <v>87</v>
      </c>
      <c r="E4" s="108"/>
    </row>
    <row r="5" spans="1:5" ht="36" customHeight="1" thickBot="1" x14ac:dyDescent="0.25">
      <c r="A5" s="166"/>
      <c r="B5" s="108"/>
      <c r="C5" s="108"/>
      <c r="D5" s="108" t="s">
        <v>88</v>
      </c>
      <c r="E5" s="108"/>
    </row>
    <row r="6" spans="1:5" ht="45" customHeight="1" thickBot="1" x14ac:dyDescent="0.25">
      <c r="A6" s="87" t="s">
        <v>89</v>
      </c>
      <c r="B6" s="109" t="s">
        <v>90</v>
      </c>
      <c r="C6" s="109" t="s">
        <v>91</v>
      </c>
      <c r="D6" s="109" t="s">
        <v>92</v>
      </c>
      <c r="E6" s="109" t="s">
        <v>93</v>
      </c>
    </row>
    <row r="7" spans="1:5" x14ac:dyDescent="0.2">
      <c r="A7" s="167" t="s">
        <v>94</v>
      </c>
      <c r="B7" s="169" t="s">
        <v>95</v>
      </c>
      <c r="C7" s="169" t="s">
        <v>96</v>
      </c>
      <c r="D7" s="108" t="s">
        <v>97</v>
      </c>
      <c r="E7" s="108" t="s">
        <v>97</v>
      </c>
    </row>
    <row r="8" spans="1:5" ht="54" customHeight="1" thickBot="1" x14ac:dyDescent="0.25">
      <c r="A8" s="168"/>
      <c r="B8" s="170"/>
      <c r="C8" s="170"/>
      <c r="D8" s="110" t="s">
        <v>98</v>
      </c>
      <c r="E8" s="110" t="s">
        <v>98</v>
      </c>
    </row>
    <row r="9" spans="1:5" ht="42.75" x14ac:dyDescent="0.2">
      <c r="A9" s="167" t="s">
        <v>99</v>
      </c>
      <c r="B9" s="171" t="s">
        <v>95</v>
      </c>
      <c r="C9" s="171" t="s">
        <v>100</v>
      </c>
      <c r="D9" s="108" t="s">
        <v>100</v>
      </c>
      <c r="E9" s="108" t="s">
        <v>101</v>
      </c>
    </row>
    <row r="10" spans="1:5" ht="29.25" thickBot="1" x14ac:dyDescent="0.25">
      <c r="A10" s="168"/>
      <c r="B10" s="170"/>
      <c r="C10" s="170"/>
      <c r="D10" s="110" t="s">
        <v>102</v>
      </c>
      <c r="E10" s="110" t="s">
        <v>102</v>
      </c>
    </row>
    <row r="11" spans="1:5" x14ac:dyDescent="0.2">
      <c r="A11" s="111"/>
      <c r="B11" s="111"/>
      <c r="C11" s="111"/>
      <c r="D11" s="111"/>
      <c r="E11" s="111"/>
    </row>
    <row r="12" spans="1:5" x14ac:dyDescent="0.2">
      <c r="A12" s="111" t="s">
        <v>103</v>
      </c>
      <c r="B12" s="111"/>
      <c r="C12" s="111"/>
      <c r="D12" s="111"/>
      <c r="E12" s="111"/>
    </row>
    <row r="13" spans="1:5" x14ac:dyDescent="0.2">
      <c r="A13" s="111"/>
      <c r="B13" s="111"/>
      <c r="C13" s="111"/>
      <c r="D13" s="111"/>
      <c r="E13" s="111"/>
    </row>
    <row r="14" spans="1:5" x14ac:dyDescent="0.2">
      <c r="A14" s="112" t="s">
        <v>104</v>
      </c>
      <c r="B14" s="111"/>
      <c r="C14" s="111"/>
      <c r="D14" s="111"/>
      <c r="E14" s="111"/>
    </row>
    <row r="15" spans="1:5" x14ac:dyDescent="0.2">
      <c r="A15" s="111" t="s">
        <v>105</v>
      </c>
      <c r="B15" s="111"/>
      <c r="C15" s="111"/>
      <c r="D15" s="111"/>
      <c r="E15" s="111"/>
    </row>
    <row r="16" spans="1:5" x14ac:dyDescent="0.2">
      <c r="A16" s="111"/>
      <c r="B16" s="111"/>
      <c r="C16" s="111"/>
      <c r="D16" s="111"/>
      <c r="E16" s="111"/>
    </row>
    <row r="17" spans="1:5" x14ac:dyDescent="0.2">
      <c r="A17" s="112" t="s">
        <v>106</v>
      </c>
      <c r="B17" s="111"/>
      <c r="C17" s="111"/>
      <c r="D17" s="111"/>
      <c r="E17" s="111"/>
    </row>
    <row r="18" spans="1:5" x14ac:dyDescent="0.2">
      <c r="A18" s="111" t="s">
        <v>107</v>
      </c>
      <c r="B18" s="111"/>
      <c r="C18" s="111"/>
      <c r="D18" s="111"/>
      <c r="E18" s="111"/>
    </row>
    <row r="19" spans="1:5" x14ac:dyDescent="0.2">
      <c r="A19" s="111" t="s">
        <v>108</v>
      </c>
      <c r="B19" s="111"/>
      <c r="C19" s="111"/>
      <c r="D19" s="111"/>
      <c r="E19" s="111"/>
    </row>
    <row r="20" spans="1:5" x14ac:dyDescent="0.2">
      <c r="A20" s="111" t="s">
        <v>109</v>
      </c>
      <c r="B20" s="111"/>
      <c r="C20" s="111"/>
      <c r="D20" s="111"/>
      <c r="E20" s="111"/>
    </row>
    <row r="21" spans="1:5" x14ac:dyDescent="0.2">
      <c r="A21" s="111" t="s">
        <v>110</v>
      </c>
      <c r="B21" s="111"/>
      <c r="C21" s="111"/>
      <c r="D21" s="111"/>
      <c r="E21" s="111"/>
    </row>
    <row r="22" spans="1:5" x14ac:dyDescent="0.2">
      <c r="A22" s="111" t="s">
        <v>111</v>
      </c>
      <c r="B22" s="111"/>
      <c r="C22" s="111"/>
      <c r="D22" s="111"/>
      <c r="E22" s="111"/>
    </row>
    <row r="23" spans="1:5" x14ac:dyDescent="0.2">
      <c r="A23" s="111" t="s">
        <v>112</v>
      </c>
      <c r="B23" s="111"/>
      <c r="C23" s="111"/>
      <c r="D23" s="111"/>
      <c r="E23" s="111"/>
    </row>
    <row r="24" spans="1:5" x14ac:dyDescent="0.2">
      <c r="A24" s="111" t="s">
        <v>113</v>
      </c>
      <c r="B24" s="111"/>
      <c r="C24" s="111"/>
      <c r="D24" s="111"/>
      <c r="E24" s="111"/>
    </row>
    <row r="25" spans="1:5" x14ac:dyDescent="0.2">
      <c r="A25" s="111" t="s">
        <v>114</v>
      </c>
      <c r="B25" s="111"/>
      <c r="C25" s="111"/>
      <c r="D25" s="111"/>
      <c r="E25" s="111"/>
    </row>
    <row r="26" spans="1:5" x14ac:dyDescent="0.2">
      <c r="A26" s="111" t="s">
        <v>115</v>
      </c>
      <c r="B26" s="111"/>
      <c r="C26" s="111"/>
      <c r="D26" s="111"/>
      <c r="E26" s="111"/>
    </row>
    <row r="27" spans="1:5" x14ac:dyDescent="0.2">
      <c r="A27" s="111"/>
      <c r="B27" s="111"/>
      <c r="C27" s="111"/>
      <c r="D27" s="111"/>
      <c r="E27" s="111"/>
    </row>
    <row r="28" spans="1:5" x14ac:dyDescent="0.2">
      <c r="A28" s="111"/>
      <c r="B28" s="111"/>
      <c r="C28" s="111"/>
      <c r="D28" s="111"/>
      <c r="E28" s="111"/>
    </row>
    <row r="29" spans="1:5" x14ac:dyDescent="0.2">
      <c r="A29" s="111"/>
      <c r="B29" s="111"/>
      <c r="C29" s="111"/>
      <c r="D29" s="111"/>
      <c r="E29" s="111"/>
    </row>
    <row r="30" spans="1:5" x14ac:dyDescent="0.2">
      <c r="A30" s="111"/>
      <c r="B30" s="111"/>
      <c r="C30" s="111"/>
      <c r="D30" s="111"/>
      <c r="E30" s="111"/>
    </row>
    <row r="31" spans="1:5" x14ac:dyDescent="0.2">
      <c r="A31" s="111"/>
      <c r="B31" s="111"/>
      <c r="C31" s="111"/>
      <c r="D31" s="111"/>
      <c r="E31" s="111"/>
    </row>
    <row r="32" spans="1:5" x14ac:dyDescent="0.2">
      <c r="A32" s="111"/>
      <c r="B32" s="111"/>
      <c r="C32" s="111"/>
      <c r="D32" s="111"/>
      <c r="E32" s="111"/>
    </row>
    <row r="33" spans="1:5" x14ac:dyDescent="0.2">
      <c r="A33" s="111"/>
      <c r="B33" s="111"/>
      <c r="C33" s="111"/>
      <c r="D33" s="111"/>
      <c r="E33" s="111"/>
    </row>
    <row r="34" spans="1:5" x14ac:dyDescent="0.2">
      <c r="A34" s="111"/>
      <c r="B34" s="111"/>
      <c r="C34" s="111"/>
      <c r="D34" s="111"/>
      <c r="E34" s="111"/>
    </row>
    <row r="35" spans="1:5" x14ac:dyDescent="0.2">
      <c r="A35" s="111"/>
      <c r="B35" s="111"/>
      <c r="C35" s="111"/>
      <c r="D35" s="111"/>
      <c r="E35" s="111"/>
    </row>
    <row r="36" spans="1:5" x14ac:dyDescent="0.2">
      <c r="A36" s="111"/>
      <c r="B36" s="111"/>
      <c r="C36" s="111"/>
      <c r="D36" s="111"/>
      <c r="E36" s="111"/>
    </row>
    <row r="37" spans="1:5" x14ac:dyDescent="0.2">
      <c r="A37" s="111"/>
      <c r="B37" s="111"/>
      <c r="C37" s="111"/>
      <c r="D37" s="111"/>
      <c r="E37" s="111"/>
    </row>
    <row r="38" spans="1:5" x14ac:dyDescent="0.2">
      <c r="A38" s="111"/>
      <c r="B38" s="111"/>
      <c r="C38" s="111"/>
      <c r="D38" s="111"/>
      <c r="E38" s="111"/>
    </row>
    <row r="39" spans="1:5" x14ac:dyDescent="0.2">
      <c r="A39" s="111"/>
      <c r="B39" s="111"/>
      <c r="C39" s="111"/>
      <c r="D39" s="111"/>
      <c r="E39" s="111"/>
    </row>
    <row r="40" spans="1:5" x14ac:dyDescent="0.2">
      <c r="A40" s="111"/>
      <c r="B40" s="111"/>
      <c r="C40" s="111"/>
      <c r="D40" s="111"/>
      <c r="E40" s="111"/>
    </row>
    <row r="41" spans="1:5" x14ac:dyDescent="0.2">
      <c r="A41" s="111"/>
      <c r="B41" s="111"/>
      <c r="C41" s="111"/>
      <c r="D41" s="111"/>
      <c r="E41" s="111"/>
    </row>
    <row r="42" spans="1:5" x14ac:dyDescent="0.2">
      <c r="A42" s="111"/>
      <c r="B42" s="111"/>
      <c r="C42" s="111"/>
      <c r="D42" s="111"/>
      <c r="E42" s="111"/>
    </row>
    <row r="43" spans="1:5" x14ac:dyDescent="0.2">
      <c r="A43" s="111"/>
      <c r="B43" s="111"/>
      <c r="C43" s="111"/>
      <c r="D43" s="111"/>
      <c r="E43" s="111"/>
    </row>
    <row r="44" spans="1:5" x14ac:dyDescent="0.2">
      <c r="A44" s="111"/>
      <c r="B44" s="111"/>
      <c r="C44" s="111"/>
      <c r="D44" s="111"/>
      <c r="E44" s="111"/>
    </row>
    <row r="45" spans="1:5" x14ac:dyDescent="0.2">
      <c r="A45" s="111"/>
      <c r="B45" s="111"/>
      <c r="C45" s="111"/>
      <c r="D45" s="111"/>
      <c r="E45" s="111"/>
    </row>
    <row r="46" spans="1:5" x14ac:dyDescent="0.2">
      <c r="A46" s="111"/>
      <c r="B46" s="111"/>
      <c r="C46" s="111"/>
      <c r="D46" s="111"/>
      <c r="E46" s="111"/>
    </row>
    <row r="47" spans="1:5" x14ac:dyDescent="0.2">
      <c r="A47" s="111"/>
      <c r="B47" s="111"/>
      <c r="C47" s="111"/>
      <c r="D47" s="111"/>
      <c r="E47" s="111"/>
    </row>
    <row r="48" spans="1:5" x14ac:dyDescent="0.2">
      <c r="A48" s="111"/>
      <c r="B48" s="111"/>
      <c r="C48" s="111"/>
      <c r="D48" s="111"/>
      <c r="E48" s="111"/>
    </row>
    <row r="49" spans="1:5" x14ac:dyDescent="0.2">
      <c r="A49" s="111"/>
      <c r="B49" s="111"/>
      <c r="C49" s="111"/>
      <c r="D49" s="111"/>
      <c r="E49" s="111"/>
    </row>
    <row r="50" spans="1:5" x14ac:dyDescent="0.2">
      <c r="A50" s="111"/>
      <c r="B50" s="111"/>
      <c r="C50" s="111"/>
      <c r="D50" s="111"/>
      <c r="E50" s="111"/>
    </row>
    <row r="51" spans="1:5" x14ac:dyDescent="0.2">
      <c r="A51" s="111"/>
      <c r="B51" s="111"/>
      <c r="C51" s="111"/>
      <c r="D51" s="111"/>
      <c r="E51" s="111"/>
    </row>
    <row r="52" spans="1:5" x14ac:dyDescent="0.2">
      <c r="A52" s="111"/>
      <c r="B52" s="111"/>
      <c r="C52" s="111"/>
      <c r="D52" s="111"/>
      <c r="E52" s="111"/>
    </row>
    <row r="53" spans="1:5" x14ac:dyDescent="0.2">
      <c r="A53" s="111"/>
      <c r="B53" s="111"/>
      <c r="C53" s="111"/>
      <c r="D53" s="111"/>
      <c r="E53" s="111"/>
    </row>
    <row r="54" spans="1:5" x14ac:dyDescent="0.2">
      <c r="A54" s="111"/>
      <c r="B54" s="111"/>
      <c r="C54" s="111"/>
      <c r="D54" s="111"/>
      <c r="E54" s="111"/>
    </row>
    <row r="55" spans="1:5" x14ac:dyDescent="0.2">
      <c r="A55" s="111"/>
      <c r="B55" s="111"/>
      <c r="C55" s="111"/>
      <c r="D55" s="111"/>
      <c r="E55" s="111"/>
    </row>
    <row r="56" spans="1:5" x14ac:dyDescent="0.2">
      <c r="A56" s="111"/>
      <c r="B56" s="111"/>
      <c r="C56" s="111"/>
      <c r="D56" s="111"/>
      <c r="E56" s="111"/>
    </row>
    <row r="57" spans="1:5" x14ac:dyDescent="0.2">
      <c r="A57" s="111"/>
      <c r="B57" s="111"/>
      <c r="C57" s="111"/>
      <c r="D57" s="111"/>
      <c r="E57" s="111"/>
    </row>
    <row r="58" spans="1:5" x14ac:dyDescent="0.2">
      <c r="A58" s="111"/>
      <c r="B58" s="111"/>
      <c r="C58" s="111"/>
      <c r="D58" s="111"/>
      <c r="E58" s="111"/>
    </row>
    <row r="59" spans="1:5" x14ac:dyDescent="0.2">
      <c r="A59" s="111"/>
      <c r="B59" s="111"/>
      <c r="C59" s="111"/>
      <c r="D59" s="111"/>
      <c r="E59" s="111"/>
    </row>
    <row r="60" spans="1:5" x14ac:dyDescent="0.2">
      <c r="A60" s="111"/>
      <c r="B60" s="111"/>
      <c r="C60" s="111"/>
      <c r="D60" s="111"/>
      <c r="E60" s="111"/>
    </row>
    <row r="61" spans="1:5" x14ac:dyDescent="0.2">
      <c r="A61" s="111"/>
      <c r="B61" s="111"/>
      <c r="C61" s="111"/>
      <c r="D61" s="111"/>
      <c r="E61" s="111"/>
    </row>
    <row r="62" spans="1:5" x14ac:dyDescent="0.2">
      <c r="A62" s="111"/>
      <c r="B62" s="111"/>
      <c r="C62" s="111"/>
      <c r="D62" s="111"/>
      <c r="E62" s="111"/>
    </row>
    <row r="63" spans="1:5" x14ac:dyDescent="0.2">
      <c r="A63" s="111"/>
      <c r="B63" s="111"/>
      <c r="C63" s="111"/>
      <c r="D63" s="111"/>
      <c r="E63" s="111"/>
    </row>
    <row r="64" spans="1:5" x14ac:dyDescent="0.2">
      <c r="A64" s="111"/>
      <c r="B64" s="111"/>
      <c r="C64" s="111"/>
      <c r="D64" s="111"/>
      <c r="E64" s="111"/>
    </row>
    <row r="65" spans="1:5" x14ac:dyDescent="0.2">
      <c r="A65" s="111"/>
      <c r="B65" s="111"/>
      <c r="C65" s="111"/>
      <c r="D65" s="111"/>
      <c r="E65" s="111"/>
    </row>
    <row r="66" spans="1:5" x14ac:dyDescent="0.2">
      <c r="A66" s="111"/>
      <c r="B66" s="111"/>
      <c r="C66" s="111"/>
      <c r="D66" s="111"/>
      <c r="E66" s="111"/>
    </row>
    <row r="67" spans="1:5" x14ac:dyDescent="0.2">
      <c r="A67" s="111"/>
      <c r="B67" s="111"/>
      <c r="C67" s="111"/>
      <c r="D67" s="111"/>
      <c r="E67" s="111"/>
    </row>
    <row r="68" spans="1:5" x14ac:dyDescent="0.2">
      <c r="A68" s="111"/>
      <c r="B68" s="111"/>
      <c r="C68" s="111"/>
      <c r="D68" s="111"/>
      <c r="E68" s="111"/>
    </row>
    <row r="69" spans="1:5" x14ac:dyDescent="0.2">
      <c r="A69" s="111"/>
      <c r="B69" s="111"/>
      <c r="C69" s="111"/>
      <c r="D69" s="111"/>
      <c r="E69" s="111"/>
    </row>
    <row r="70" spans="1:5" x14ac:dyDescent="0.2">
      <c r="A70" s="111"/>
      <c r="B70" s="111"/>
      <c r="C70" s="111"/>
      <c r="D70" s="111"/>
      <c r="E70" s="111"/>
    </row>
    <row r="71" spans="1:5" x14ac:dyDescent="0.2">
      <c r="A71" s="111"/>
      <c r="B71" s="111"/>
      <c r="C71" s="111"/>
      <c r="D71" s="111"/>
      <c r="E71" s="111"/>
    </row>
    <row r="72" spans="1:5" x14ac:dyDescent="0.2">
      <c r="A72" s="111"/>
      <c r="B72" s="111"/>
      <c r="C72" s="111"/>
      <c r="D72" s="111"/>
      <c r="E72" s="111"/>
    </row>
    <row r="73" spans="1:5" x14ac:dyDescent="0.2">
      <c r="A73" s="111"/>
      <c r="B73" s="111"/>
      <c r="C73" s="111"/>
      <c r="D73" s="111"/>
      <c r="E73" s="111"/>
    </row>
    <row r="74" spans="1:5" x14ac:dyDescent="0.2">
      <c r="A74" s="111"/>
      <c r="B74" s="111"/>
      <c r="C74" s="111"/>
      <c r="D74" s="111"/>
      <c r="E74" s="111"/>
    </row>
    <row r="75" spans="1:5" x14ac:dyDescent="0.2">
      <c r="A75" s="111"/>
      <c r="B75" s="111"/>
      <c r="C75" s="111"/>
      <c r="D75" s="111"/>
      <c r="E75" s="111"/>
    </row>
    <row r="76" spans="1:5" x14ac:dyDescent="0.2">
      <c r="A76" s="111"/>
      <c r="B76" s="111"/>
      <c r="C76" s="111"/>
      <c r="D76" s="111"/>
      <c r="E76" s="111"/>
    </row>
    <row r="77" spans="1:5" x14ac:dyDescent="0.2">
      <c r="A77" s="111"/>
      <c r="B77" s="111"/>
      <c r="C77" s="111"/>
      <c r="D77" s="111"/>
      <c r="E77" s="111"/>
    </row>
    <row r="78" spans="1:5" x14ac:dyDescent="0.2">
      <c r="A78" s="111"/>
      <c r="B78" s="111"/>
      <c r="C78" s="111"/>
      <c r="D78" s="111"/>
      <c r="E78" s="111"/>
    </row>
    <row r="79" spans="1:5" x14ac:dyDescent="0.2">
      <c r="A79" s="111"/>
      <c r="B79" s="111"/>
      <c r="C79" s="111"/>
      <c r="D79" s="111"/>
      <c r="E79" s="111"/>
    </row>
    <row r="80" spans="1:5" x14ac:dyDescent="0.2">
      <c r="A80" s="111"/>
      <c r="B80" s="111"/>
      <c r="C80" s="111"/>
      <c r="D80" s="111"/>
      <c r="E80" s="111"/>
    </row>
    <row r="81" spans="1:5" x14ac:dyDescent="0.2">
      <c r="A81" s="111"/>
      <c r="B81" s="111"/>
      <c r="C81" s="111"/>
      <c r="D81" s="111"/>
      <c r="E81" s="111"/>
    </row>
    <row r="82" spans="1:5" x14ac:dyDescent="0.2">
      <c r="A82" s="111"/>
      <c r="B82" s="111"/>
      <c r="C82" s="111"/>
      <c r="D82" s="111"/>
      <c r="E82" s="111"/>
    </row>
    <row r="83" spans="1:5" x14ac:dyDescent="0.2">
      <c r="A83" s="111"/>
      <c r="B83" s="111"/>
      <c r="C83" s="111"/>
      <c r="D83" s="111"/>
      <c r="E83" s="111"/>
    </row>
    <row r="84" spans="1:5" x14ac:dyDescent="0.2">
      <c r="A84" s="111"/>
      <c r="B84" s="111"/>
      <c r="C84" s="111"/>
      <c r="D84" s="111"/>
      <c r="E84" s="111"/>
    </row>
    <row r="85" spans="1:5" x14ac:dyDescent="0.2">
      <c r="A85" s="111"/>
      <c r="B85" s="111"/>
      <c r="C85" s="111"/>
      <c r="D85" s="111"/>
      <c r="E85" s="111"/>
    </row>
    <row r="86" spans="1:5" x14ac:dyDescent="0.2">
      <c r="A86" s="111"/>
      <c r="B86" s="111"/>
      <c r="C86" s="111"/>
      <c r="D86" s="111"/>
      <c r="E86" s="111"/>
    </row>
    <row r="87" spans="1:5" x14ac:dyDescent="0.2">
      <c r="A87" s="111"/>
      <c r="B87" s="111"/>
      <c r="C87" s="111"/>
      <c r="D87" s="111"/>
      <c r="E87" s="111"/>
    </row>
    <row r="88" spans="1:5" x14ac:dyDescent="0.2">
      <c r="A88" s="111"/>
      <c r="B88" s="111"/>
      <c r="C88" s="111"/>
      <c r="D88" s="111"/>
      <c r="E88" s="111"/>
    </row>
    <row r="89" spans="1:5" x14ac:dyDescent="0.2">
      <c r="A89" s="111"/>
      <c r="B89" s="111"/>
      <c r="C89" s="111"/>
      <c r="D89" s="111"/>
      <c r="E89" s="111"/>
    </row>
    <row r="90" spans="1:5" x14ac:dyDescent="0.2">
      <c r="A90" s="111"/>
      <c r="B90" s="111"/>
      <c r="C90" s="111"/>
      <c r="D90" s="111"/>
      <c r="E90" s="111"/>
    </row>
    <row r="91" spans="1:5" x14ac:dyDescent="0.2">
      <c r="A91" s="111"/>
      <c r="B91" s="111"/>
      <c r="C91" s="111"/>
      <c r="D91" s="111"/>
      <c r="E91" s="111"/>
    </row>
    <row r="92" spans="1:5" x14ac:dyDescent="0.2">
      <c r="A92" s="111"/>
      <c r="B92" s="111"/>
      <c r="C92" s="111"/>
      <c r="D92" s="111"/>
      <c r="E92" s="111"/>
    </row>
    <row r="93" spans="1:5" x14ac:dyDescent="0.2">
      <c r="A93" s="111"/>
      <c r="B93" s="111"/>
      <c r="C93" s="111"/>
      <c r="D93" s="111"/>
      <c r="E93" s="111"/>
    </row>
    <row r="94" spans="1:5" x14ac:dyDescent="0.2">
      <c r="A94" s="111"/>
      <c r="B94" s="111"/>
      <c r="C94" s="111"/>
      <c r="D94" s="111"/>
      <c r="E94" s="111"/>
    </row>
    <row r="95" spans="1:5" x14ac:dyDescent="0.2">
      <c r="A95" s="111"/>
      <c r="B95" s="111"/>
      <c r="C95" s="111"/>
      <c r="D95" s="111"/>
      <c r="E95" s="111"/>
    </row>
    <row r="96" spans="1:5" x14ac:dyDescent="0.2">
      <c r="A96" s="111"/>
      <c r="B96" s="111"/>
      <c r="C96" s="111"/>
      <c r="D96" s="111"/>
      <c r="E96" s="111"/>
    </row>
    <row r="97" spans="1:5" x14ac:dyDescent="0.2">
      <c r="A97" s="111"/>
      <c r="B97" s="111"/>
      <c r="C97" s="111"/>
      <c r="D97" s="111"/>
      <c r="E97" s="111"/>
    </row>
    <row r="98" spans="1:5" x14ac:dyDescent="0.2">
      <c r="A98" s="111"/>
      <c r="B98" s="111"/>
      <c r="C98" s="111"/>
      <c r="D98" s="111"/>
      <c r="E98" s="111"/>
    </row>
    <row r="99" spans="1:5" x14ac:dyDescent="0.2">
      <c r="A99" s="111"/>
      <c r="B99" s="111"/>
      <c r="C99" s="111"/>
      <c r="D99" s="111"/>
      <c r="E99" s="111"/>
    </row>
    <row r="100" spans="1:5" x14ac:dyDescent="0.2">
      <c r="A100" s="111"/>
      <c r="B100" s="111"/>
      <c r="C100" s="111"/>
      <c r="D100" s="111"/>
      <c r="E100" s="111"/>
    </row>
    <row r="101" spans="1:5" x14ac:dyDescent="0.2">
      <c r="A101" s="111"/>
      <c r="B101" s="111"/>
      <c r="C101" s="111"/>
      <c r="D101" s="111"/>
      <c r="E101" s="111"/>
    </row>
    <row r="102" spans="1:5" x14ac:dyDescent="0.2">
      <c r="A102" s="111"/>
      <c r="B102" s="111"/>
      <c r="C102" s="111"/>
      <c r="D102" s="111"/>
      <c r="E102" s="111"/>
    </row>
    <row r="103" spans="1:5" x14ac:dyDescent="0.2">
      <c r="A103" s="111"/>
      <c r="B103" s="111"/>
      <c r="C103" s="111"/>
      <c r="D103" s="111"/>
      <c r="E103" s="111"/>
    </row>
    <row r="104" spans="1:5" x14ac:dyDescent="0.2">
      <c r="A104" s="111"/>
      <c r="B104" s="111"/>
      <c r="C104" s="111"/>
      <c r="D104" s="111"/>
      <c r="E104" s="111"/>
    </row>
    <row r="105" spans="1:5" x14ac:dyDescent="0.2">
      <c r="A105" s="111"/>
      <c r="B105" s="111"/>
      <c r="C105" s="111"/>
      <c r="D105" s="111"/>
      <c r="E105" s="111"/>
    </row>
    <row r="106" spans="1:5" x14ac:dyDescent="0.2">
      <c r="A106" s="111"/>
      <c r="B106" s="111"/>
      <c r="C106" s="111"/>
      <c r="D106" s="111"/>
      <c r="E106" s="111"/>
    </row>
    <row r="107" spans="1:5" x14ac:dyDescent="0.2">
      <c r="A107" s="111"/>
      <c r="B107" s="111"/>
      <c r="C107" s="111"/>
      <c r="D107" s="111"/>
      <c r="E107" s="111"/>
    </row>
    <row r="108" spans="1:5" x14ac:dyDescent="0.2">
      <c r="A108" s="111"/>
      <c r="B108" s="111"/>
      <c r="C108" s="111"/>
      <c r="D108" s="111"/>
      <c r="E108" s="111"/>
    </row>
    <row r="109" spans="1:5" x14ac:dyDescent="0.2">
      <c r="A109" s="111"/>
      <c r="B109" s="111"/>
      <c r="C109" s="111"/>
      <c r="D109" s="111"/>
      <c r="E109" s="111"/>
    </row>
    <row r="110" spans="1:5" x14ac:dyDescent="0.2">
      <c r="A110" s="111"/>
      <c r="B110" s="111"/>
      <c r="C110" s="111"/>
      <c r="D110" s="111"/>
      <c r="E110" s="111"/>
    </row>
    <row r="111" spans="1:5" x14ac:dyDescent="0.2">
      <c r="A111" s="111"/>
      <c r="B111" s="111"/>
      <c r="C111" s="111"/>
      <c r="D111" s="111"/>
      <c r="E111" s="111"/>
    </row>
    <row r="112" spans="1:5" x14ac:dyDescent="0.2">
      <c r="A112" s="111"/>
      <c r="B112" s="111"/>
      <c r="C112" s="111"/>
      <c r="D112" s="111"/>
      <c r="E112" s="111"/>
    </row>
    <row r="113" spans="1:5" x14ac:dyDescent="0.2">
      <c r="A113" s="111"/>
      <c r="B113" s="111"/>
      <c r="C113" s="111"/>
      <c r="D113" s="111"/>
      <c r="E113" s="111"/>
    </row>
    <row r="114" spans="1:5" x14ac:dyDescent="0.2">
      <c r="A114" s="111"/>
      <c r="B114" s="111"/>
      <c r="C114" s="111"/>
      <c r="D114" s="111"/>
      <c r="E114" s="111"/>
    </row>
    <row r="115" spans="1:5" x14ac:dyDescent="0.2">
      <c r="A115" s="111"/>
      <c r="B115" s="111"/>
      <c r="C115" s="111"/>
      <c r="D115" s="111"/>
      <c r="E115" s="111"/>
    </row>
    <row r="116" spans="1:5" x14ac:dyDescent="0.2">
      <c r="A116" s="111"/>
      <c r="B116" s="111"/>
      <c r="C116" s="111"/>
      <c r="D116" s="111"/>
      <c r="E116" s="111"/>
    </row>
    <row r="117" spans="1:5" x14ac:dyDescent="0.2">
      <c r="A117" s="111"/>
      <c r="B117" s="111"/>
      <c r="C117" s="111"/>
      <c r="D117" s="111"/>
      <c r="E117" s="111"/>
    </row>
    <row r="118" spans="1:5" x14ac:dyDescent="0.2">
      <c r="A118" s="111"/>
      <c r="B118" s="111"/>
      <c r="C118" s="111"/>
      <c r="D118" s="111"/>
      <c r="E118" s="111"/>
    </row>
    <row r="119" spans="1:5" x14ac:dyDescent="0.2">
      <c r="A119" s="111"/>
      <c r="B119" s="111"/>
      <c r="C119" s="111"/>
      <c r="D119" s="111"/>
      <c r="E119" s="111"/>
    </row>
    <row r="120" spans="1:5" x14ac:dyDescent="0.2">
      <c r="A120" s="111"/>
      <c r="B120" s="111"/>
      <c r="C120" s="111"/>
      <c r="D120" s="111"/>
      <c r="E120" s="111"/>
    </row>
    <row r="121" spans="1:5" x14ac:dyDescent="0.2">
      <c r="A121" s="111"/>
      <c r="B121" s="111"/>
      <c r="C121" s="111"/>
      <c r="D121" s="111"/>
      <c r="E121" s="111"/>
    </row>
    <row r="122" spans="1:5" x14ac:dyDescent="0.2">
      <c r="A122" s="111"/>
      <c r="B122" s="111"/>
      <c r="C122" s="111"/>
      <c r="D122" s="111"/>
      <c r="E122" s="111"/>
    </row>
    <row r="123" spans="1:5" x14ac:dyDescent="0.2">
      <c r="A123" s="111"/>
      <c r="B123" s="111"/>
      <c r="C123" s="111"/>
      <c r="D123" s="111"/>
      <c r="E123" s="111"/>
    </row>
    <row r="124" spans="1:5" x14ac:dyDescent="0.2">
      <c r="A124" s="111"/>
      <c r="B124" s="111"/>
      <c r="C124" s="111"/>
      <c r="D124" s="111"/>
      <c r="E124" s="111"/>
    </row>
    <row r="125" spans="1:5" x14ac:dyDescent="0.2">
      <c r="A125" s="111"/>
      <c r="B125" s="111"/>
      <c r="C125" s="111"/>
      <c r="D125" s="111"/>
      <c r="E125" s="111"/>
    </row>
    <row r="126" spans="1:5" x14ac:dyDescent="0.2">
      <c r="A126" s="111"/>
      <c r="B126" s="111"/>
      <c r="C126" s="111"/>
      <c r="D126" s="111"/>
      <c r="E126" s="111"/>
    </row>
    <row r="127" spans="1:5" x14ac:dyDescent="0.2">
      <c r="A127" s="111"/>
      <c r="B127" s="111"/>
      <c r="C127" s="111"/>
      <c r="D127" s="111"/>
      <c r="E127" s="111"/>
    </row>
    <row r="128" spans="1:5" x14ac:dyDescent="0.2">
      <c r="A128" s="111"/>
      <c r="B128" s="111"/>
      <c r="C128" s="111"/>
      <c r="D128" s="111"/>
      <c r="E128" s="111"/>
    </row>
    <row r="129" spans="1:5" x14ac:dyDescent="0.2">
      <c r="A129" s="111"/>
      <c r="B129" s="111"/>
      <c r="C129" s="111"/>
      <c r="D129" s="111"/>
      <c r="E129" s="111"/>
    </row>
    <row r="130" spans="1:5" x14ac:dyDescent="0.2">
      <c r="A130" s="111"/>
      <c r="B130" s="111"/>
      <c r="C130" s="111"/>
      <c r="D130" s="111"/>
      <c r="E130" s="111"/>
    </row>
    <row r="131" spans="1:5" x14ac:dyDescent="0.2">
      <c r="A131" s="111"/>
      <c r="B131" s="111"/>
      <c r="C131" s="111"/>
      <c r="D131" s="111"/>
      <c r="E131" s="111"/>
    </row>
    <row r="132" spans="1:5" x14ac:dyDescent="0.2">
      <c r="A132" s="111"/>
      <c r="B132" s="111"/>
      <c r="C132" s="111"/>
      <c r="D132" s="111"/>
      <c r="E132" s="111"/>
    </row>
    <row r="133" spans="1:5" x14ac:dyDescent="0.2">
      <c r="A133" s="111"/>
      <c r="B133" s="111"/>
      <c r="C133" s="111"/>
      <c r="D133" s="111"/>
      <c r="E133" s="111"/>
    </row>
    <row r="134" spans="1:5" x14ac:dyDescent="0.2">
      <c r="A134" s="111"/>
      <c r="B134" s="111"/>
      <c r="C134" s="111"/>
      <c r="D134" s="111"/>
      <c r="E134" s="111"/>
    </row>
    <row r="135" spans="1:5" x14ac:dyDescent="0.2">
      <c r="A135" s="111"/>
      <c r="B135" s="111"/>
      <c r="C135" s="111"/>
      <c r="D135" s="111"/>
      <c r="E135" s="111"/>
    </row>
    <row r="136" spans="1:5" x14ac:dyDescent="0.2">
      <c r="A136" s="111"/>
      <c r="B136" s="111"/>
      <c r="C136" s="111"/>
      <c r="D136" s="111"/>
      <c r="E136" s="111"/>
    </row>
    <row r="137" spans="1:5" x14ac:dyDescent="0.2">
      <c r="A137" s="111"/>
      <c r="B137" s="111"/>
      <c r="C137" s="111"/>
      <c r="D137" s="111"/>
      <c r="E137" s="111"/>
    </row>
    <row r="138" spans="1:5" x14ac:dyDescent="0.2">
      <c r="A138" s="111"/>
      <c r="B138" s="111"/>
      <c r="C138" s="111"/>
      <c r="D138" s="111"/>
      <c r="E138" s="111"/>
    </row>
    <row r="139" spans="1:5" x14ac:dyDescent="0.2">
      <c r="A139" s="111"/>
      <c r="B139" s="111"/>
      <c r="C139" s="111"/>
      <c r="D139" s="111"/>
      <c r="E139" s="111"/>
    </row>
    <row r="140" spans="1:5" x14ac:dyDescent="0.2">
      <c r="A140" s="111"/>
      <c r="B140" s="111"/>
      <c r="C140" s="111"/>
      <c r="D140" s="111"/>
      <c r="E140" s="111"/>
    </row>
    <row r="141" spans="1:5" x14ac:dyDescent="0.2">
      <c r="A141" s="111"/>
      <c r="B141" s="111"/>
      <c r="C141" s="111"/>
      <c r="D141" s="111"/>
      <c r="E141" s="111"/>
    </row>
    <row r="142" spans="1:5" x14ac:dyDescent="0.2">
      <c r="A142" s="111"/>
      <c r="B142" s="111"/>
      <c r="C142" s="111"/>
      <c r="D142" s="111"/>
      <c r="E142" s="111"/>
    </row>
    <row r="143" spans="1:5" x14ac:dyDescent="0.2">
      <c r="A143" s="111"/>
      <c r="B143" s="111"/>
      <c r="C143" s="111"/>
      <c r="D143" s="111"/>
      <c r="E143" s="111"/>
    </row>
    <row r="144" spans="1:5" x14ac:dyDescent="0.2">
      <c r="A144" s="111"/>
      <c r="B144" s="111"/>
      <c r="C144" s="111"/>
      <c r="D144" s="111"/>
      <c r="E144" s="111"/>
    </row>
    <row r="145" spans="1:5" x14ac:dyDescent="0.2">
      <c r="A145" s="111"/>
      <c r="B145" s="111"/>
      <c r="C145" s="111"/>
      <c r="D145" s="111"/>
      <c r="E145" s="111"/>
    </row>
    <row r="146" spans="1:5" x14ac:dyDescent="0.2">
      <c r="A146" s="111"/>
      <c r="B146" s="111"/>
      <c r="C146" s="111"/>
      <c r="D146" s="111"/>
      <c r="E146" s="111"/>
    </row>
    <row r="147" spans="1:5" x14ac:dyDescent="0.2">
      <c r="A147" s="111"/>
      <c r="B147" s="111"/>
      <c r="C147" s="111"/>
      <c r="D147" s="111"/>
      <c r="E147" s="111"/>
    </row>
    <row r="148" spans="1:5" x14ac:dyDescent="0.2">
      <c r="A148" s="111"/>
      <c r="B148" s="111"/>
      <c r="C148" s="111"/>
      <c r="D148" s="111"/>
      <c r="E148" s="111"/>
    </row>
    <row r="149" spans="1:5" x14ac:dyDescent="0.2">
      <c r="A149" s="111"/>
      <c r="B149" s="111"/>
      <c r="C149" s="111"/>
      <c r="D149" s="111"/>
      <c r="E149" s="111"/>
    </row>
    <row r="150" spans="1:5" x14ac:dyDescent="0.2">
      <c r="A150" s="111"/>
      <c r="B150" s="111"/>
      <c r="C150" s="111"/>
      <c r="D150" s="111"/>
      <c r="E150" s="111"/>
    </row>
  </sheetData>
  <sheetProtection sheet="1" formatColumns="0" formatRows="0"/>
  <mergeCells count="7">
    <mergeCell ref="A2:A5"/>
    <mergeCell ref="A7:A8"/>
    <mergeCell ref="B7:B8"/>
    <mergeCell ref="C7:C8"/>
    <mergeCell ref="A9:A10"/>
    <mergeCell ref="B9:B10"/>
    <mergeCell ref="C9:C10"/>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&amp;G  &amp;"Arial Black,Standard"&amp;9Schutzbedarfsanalyse&amp;"Arial,Standard"&amp;10
&amp;8&amp;A
&amp;P/&amp;N&amp;10
</oddHeader>
    <oddFooter>&amp;L&amp;8Vorlage: v2.0&amp;R&amp;8CCPM Competence Center Projektmanagement</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0"/>
  <sheetViews>
    <sheetView workbookViewId="0">
      <pane xSplit="1" ySplit="1" topLeftCell="B2" activePane="bottomRight" state="frozen"/>
      <selection pane="topRight" activeCell="B1" sqref="B1"/>
      <selection pane="bottomLeft" activeCell="A2" sqref="A2"/>
      <selection pane="bottomRight" activeCell="B2" sqref="B2:B3"/>
    </sheetView>
  </sheetViews>
  <sheetFormatPr baseColWidth="10" defaultColWidth="11.42578125" defaultRowHeight="15" x14ac:dyDescent="0.2"/>
  <cols>
    <col min="1" max="4" width="35.5703125" style="28" customWidth="1"/>
    <col min="5" max="16384" width="11.42578125" style="28"/>
  </cols>
  <sheetData>
    <row r="1" spans="1:4" ht="38.25" thickBot="1" x14ac:dyDescent="0.25">
      <c r="A1" s="87" t="s">
        <v>116</v>
      </c>
      <c r="B1" s="87" t="s">
        <v>117</v>
      </c>
      <c r="C1" s="87" t="s">
        <v>118</v>
      </c>
      <c r="D1" s="87" t="s">
        <v>119</v>
      </c>
    </row>
    <row r="2" spans="1:4" x14ac:dyDescent="0.2">
      <c r="A2" s="167" t="s">
        <v>78</v>
      </c>
      <c r="B2" s="174" t="s">
        <v>120</v>
      </c>
      <c r="C2" s="113" t="s">
        <v>121</v>
      </c>
      <c r="D2" s="174" t="s">
        <v>122</v>
      </c>
    </row>
    <row r="3" spans="1:4" ht="15.75" thickBot="1" x14ac:dyDescent="0.25">
      <c r="A3" s="168"/>
      <c r="B3" s="173"/>
      <c r="C3" s="114" t="s">
        <v>123</v>
      </c>
      <c r="D3" s="173"/>
    </row>
    <row r="4" spans="1:4" ht="54" customHeight="1" thickBot="1" x14ac:dyDescent="0.25">
      <c r="A4" s="107" t="s">
        <v>124</v>
      </c>
      <c r="B4" s="115" t="s">
        <v>91</v>
      </c>
      <c r="C4" s="115" t="s">
        <v>125</v>
      </c>
      <c r="D4" s="115" t="s">
        <v>93</v>
      </c>
    </row>
    <row r="5" spans="1:4" ht="42.75" x14ac:dyDescent="0.2">
      <c r="A5" s="167" t="s">
        <v>126</v>
      </c>
      <c r="B5" s="172" t="s">
        <v>127</v>
      </c>
      <c r="C5" s="115" t="s">
        <v>128</v>
      </c>
      <c r="D5" s="172" t="s">
        <v>129</v>
      </c>
    </row>
    <row r="6" spans="1:4" ht="36" customHeight="1" thickBot="1" x14ac:dyDescent="0.25">
      <c r="A6" s="168"/>
      <c r="B6" s="173"/>
      <c r="C6" s="114" t="s">
        <v>130</v>
      </c>
      <c r="D6" s="173"/>
    </row>
    <row r="7" spans="1:4" ht="54" customHeight="1" thickBot="1" x14ac:dyDescent="0.25">
      <c r="A7" s="87" t="s">
        <v>131</v>
      </c>
      <c r="B7" s="114" t="s">
        <v>132</v>
      </c>
      <c r="C7" s="114" t="s">
        <v>133</v>
      </c>
      <c r="D7" s="114" t="s">
        <v>134</v>
      </c>
    </row>
    <row r="8" spans="1:4" ht="90" customHeight="1" thickBot="1" x14ac:dyDescent="0.25">
      <c r="A8" s="87" t="s">
        <v>135</v>
      </c>
      <c r="B8" s="114" t="s">
        <v>132</v>
      </c>
      <c r="C8" s="114" t="s">
        <v>136</v>
      </c>
      <c r="D8" s="114" t="s">
        <v>137</v>
      </c>
    </row>
    <row r="9" spans="1:4" ht="54" customHeight="1" thickBot="1" x14ac:dyDescent="0.25">
      <c r="A9" s="87" t="s">
        <v>138</v>
      </c>
      <c r="B9" s="114" t="s">
        <v>139</v>
      </c>
      <c r="C9" s="114" t="s">
        <v>140</v>
      </c>
      <c r="D9" s="114" t="s">
        <v>141</v>
      </c>
    </row>
    <row r="10" spans="1:4" ht="36" customHeight="1" thickBot="1" x14ac:dyDescent="0.25">
      <c r="A10" s="87" t="s">
        <v>142</v>
      </c>
      <c r="B10" s="114" t="s">
        <v>143</v>
      </c>
      <c r="C10" s="114" t="s">
        <v>144</v>
      </c>
      <c r="D10" s="114" t="s">
        <v>145</v>
      </c>
    </row>
  </sheetData>
  <sheetProtection sheet="1" formatColumns="0" formatRows="0"/>
  <mergeCells count="6">
    <mergeCell ref="A5:A6"/>
    <mergeCell ref="B5:B6"/>
    <mergeCell ref="D5:D6"/>
    <mergeCell ref="A2:A3"/>
    <mergeCell ref="B2:B3"/>
    <mergeCell ref="D2:D3"/>
  </mergeCells>
  <pageMargins left="0.78740157480314965" right="0.39370078740157483" top="1.5748031496062993" bottom="0.39370078740157483" header="0.31496062992125984" footer="0.31496062992125984"/>
  <pageSetup paperSize="9" scale="96" orientation="landscape" r:id="rId1"/>
  <headerFooter scaleWithDoc="0">
    <oddHeader>&amp;R&amp;"Arial Black,Standard"&amp;16 &amp;"Arial,Standard"&amp;10
&amp;8&amp;G &amp;"Arial Black,Standard"&amp;9Schutzbedarfsanalyse&amp;"Arial,Standard"&amp;8
&amp;A
&amp;P/&amp;N</oddHeader>
    <oddFooter xml:space="preserve">&amp;L&amp;8Vorlage: v2.0&amp;R&amp;8CCPM Competence Center Projektmanagement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9"/>
  <sheetViews>
    <sheetView workbookViewId="0">
      <pane xSplit="1" ySplit="1" topLeftCell="B2" activePane="bottomRight" state="frozen"/>
      <selection pane="topRight" activeCell="B1" sqref="B1"/>
      <selection pane="bottomLeft" activeCell="A2" sqref="A2"/>
      <selection pane="bottomRight" activeCell="E8" sqref="E8"/>
    </sheetView>
  </sheetViews>
  <sheetFormatPr baseColWidth="10" defaultColWidth="11.42578125" defaultRowHeight="15" x14ac:dyDescent="0.2"/>
  <cols>
    <col min="1" max="1" width="35.5703125" style="117" customWidth="1"/>
    <col min="2" max="5" width="35.5703125" style="28" customWidth="1"/>
    <col min="6" max="16384" width="11.42578125" style="28"/>
  </cols>
  <sheetData>
    <row r="1" spans="1:5" s="117" customFormat="1" ht="57" thickBot="1" x14ac:dyDescent="0.25">
      <c r="A1" s="87" t="s">
        <v>146</v>
      </c>
      <c r="B1" s="87" t="s">
        <v>147</v>
      </c>
      <c r="C1" s="87" t="s">
        <v>148</v>
      </c>
      <c r="D1" s="87" t="s">
        <v>149</v>
      </c>
      <c r="E1" s="87" t="s">
        <v>150</v>
      </c>
    </row>
    <row r="2" spans="1:5" ht="43.5" thickBot="1" x14ac:dyDescent="0.25">
      <c r="A2" s="87" t="s">
        <v>78</v>
      </c>
      <c r="B2" s="115" t="s">
        <v>151</v>
      </c>
      <c r="C2" s="115" t="s">
        <v>152</v>
      </c>
      <c r="D2" s="115" t="s">
        <v>153</v>
      </c>
      <c r="E2" s="115" t="s">
        <v>154</v>
      </c>
    </row>
    <row r="3" spans="1:5" ht="43.5" thickBot="1" x14ac:dyDescent="0.25">
      <c r="A3" s="87" t="s">
        <v>155</v>
      </c>
      <c r="B3" s="115" t="s">
        <v>90</v>
      </c>
      <c r="C3" s="116" t="s">
        <v>91</v>
      </c>
      <c r="D3" s="116" t="s">
        <v>92</v>
      </c>
      <c r="E3" s="116" t="s">
        <v>93</v>
      </c>
    </row>
    <row r="4" spans="1:5" ht="42.75" x14ac:dyDescent="0.2">
      <c r="A4" s="167" t="s">
        <v>156</v>
      </c>
      <c r="B4" s="172" t="s">
        <v>132</v>
      </c>
      <c r="C4" s="113" t="s">
        <v>157</v>
      </c>
      <c r="D4" s="113" t="s">
        <v>128</v>
      </c>
      <c r="E4" s="113" t="s">
        <v>129</v>
      </c>
    </row>
    <row r="5" spans="1:5" ht="36" customHeight="1" thickBot="1" x14ac:dyDescent="0.25">
      <c r="A5" s="168"/>
      <c r="B5" s="173"/>
      <c r="C5" s="114" t="s">
        <v>158</v>
      </c>
      <c r="D5" s="114" t="s">
        <v>130</v>
      </c>
      <c r="E5" s="114" t="s">
        <v>159</v>
      </c>
    </row>
    <row r="6" spans="1:5" ht="54" customHeight="1" thickBot="1" x14ac:dyDescent="0.25">
      <c r="A6" s="87" t="s">
        <v>131</v>
      </c>
      <c r="B6" s="114" t="s">
        <v>132</v>
      </c>
      <c r="C6" s="114" t="s">
        <v>160</v>
      </c>
      <c r="D6" s="114" t="s">
        <v>133</v>
      </c>
      <c r="E6" s="114" t="s">
        <v>161</v>
      </c>
    </row>
    <row r="7" spans="1:5" ht="90" customHeight="1" thickBot="1" x14ac:dyDescent="0.25">
      <c r="A7" s="87" t="s">
        <v>135</v>
      </c>
      <c r="B7" s="114" t="s">
        <v>132</v>
      </c>
      <c r="C7" s="114" t="s">
        <v>162</v>
      </c>
      <c r="D7" s="114" t="s">
        <v>136</v>
      </c>
      <c r="E7" s="114" t="s">
        <v>163</v>
      </c>
    </row>
    <row r="8" spans="1:5" ht="57.75" thickBot="1" x14ac:dyDescent="0.25">
      <c r="A8" s="87" t="s">
        <v>138</v>
      </c>
      <c r="B8" s="114" t="s">
        <v>139</v>
      </c>
      <c r="C8" s="114" t="s">
        <v>164</v>
      </c>
      <c r="D8" s="114" t="s">
        <v>165</v>
      </c>
      <c r="E8" s="114" t="s">
        <v>166</v>
      </c>
    </row>
    <row r="9" spans="1:5" ht="36" customHeight="1" thickBot="1" x14ac:dyDescent="0.25">
      <c r="A9" s="87" t="s">
        <v>142</v>
      </c>
      <c r="B9" s="114" t="s">
        <v>143</v>
      </c>
      <c r="C9" s="114" t="s">
        <v>167</v>
      </c>
      <c r="D9" s="114" t="s">
        <v>168</v>
      </c>
      <c r="E9" s="114" t="s">
        <v>145</v>
      </c>
    </row>
  </sheetData>
  <sheetProtection sheet="1" formatColumns="0" formatRows="0"/>
  <mergeCells count="2">
    <mergeCell ref="A4:A5"/>
    <mergeCell ref="B4:B5"/>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&amp;8&amp;G&amp;10  &amp;"Arial Black,Standard"&amp;9Schutzbedarfsanalyse&amp;"Arial,Standard"&amp;10
&amp;8&amp;A
&amp;P/&amp;N&amp;10
</oddHeader>
    <oddFooter xml:space="preserve">&amp;L&amp;8Vorlage: v2.0&amp;R&amp;8CCPM Competence Center Projektmanagement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21"/>
  <sheetViews>
    <sheetView showGridLines="0" zoomScaleNormal="100" zoomScaleSheetLayoutView="85" workbookViewId="0"/>
  </sheetViews>
  <sheetFormatPr baseColWidth="10" defaultColWidth="11.42578125" defaultRowHeight="12.75" x14ac:dyDescent="0.2"/>
  <cols>
    <col min="1" max="1" width="136.42578125" style="6" customWidth="1"/>
    <col min="2" max="2" width="98.42578125" style="6" customWidth="1"/>
    <col min="3" max="16384" width="11.42578125" style="6"/>
  </cols>
  <sheetData>
    <row r="1" spans="1:7" ht="15" x14ac:dyDescent="0.2">
      <c r="A1" s="65" t="s">
        <v>169</v>
      </c>
    </row>
    <row r="3" spans="1:7" ht="19.5" customHeight="1" x14ac:dyDescent="0.2">
      <c r="A3" s="4" t="s">
        <v>170</v>
      </c>
      <c r="B3" s="2"/>
      <c r="C3" s="2"/>
      <c r="D3" s="5"/>
      <c r="E3" s="5"/>
      <c r="F3" s="5"/>
      <c r="G3" s="5"/>
    </row>
    <row r="4" spans="1:7" ht="96.95" customHeight="1" x14ac:dyDescent="0.2">
      <c r="A4" s="2" t="s">
        <v>171</v>
      </c>
      <c r="B4" s="2"/>
      <c r="C4" s="2"/>
      <c r="D4" s="5"/>
      <c r="E4" s="5"/>
      <c r="F4" s="5"/>
      <c r="G4" s="5"/>
    </row>
    <row r="5" spans="1:7" ht="54.6" customHeight="1" x14ac:dyDescent="0.2">
      <c r="A5" s="2" t="s">
        <v>172</v>
      </c>
      <c r="B5" s="2"/>
      <c r="C5" s="2"/>
      <c r="D5" s="5"/>
      <c r="E5" s="5"/>
      <c r="F5" s="5"/>
      <c r="G5" s="5"/>
    </row>
    <row r="6" spans="1:7" ht="93" customHeight="1" x14ac:dyDescent="0.2">
      <c r="A6" s="2" t="s">
        <v>173</v>
      </c>
      <c r="B6" s="2"/>
      <c r="C6" s="2"/>
      <c r="D6" s="5"/>
      <c r="E6" s="5"/>
      <c r="F6" s="5"/>
      <c r="G6" s="5"/>
    </row>
    <row r="7" spans="1:7" ht="126.75" customHeight="1" x14ac:dyDescent="0.2">
      <c r="A7" s="2" t="s">
        <v>174</v>
      </c>
      <c r="B7" s="2"/>
      <c r="C7" s="2"/>
      <c r="D7" s="5"/>
      <c r="E7" s="5"/>
      <c r="F7" s="5"/>
      <c r="G7" s="5"/>
    </row>
    <row r="8" spans="1:7" ht="39" customHeight="1" x14ac:dyDescent="0.2">
      <c r="A8" s="3" t="s">
        <v>175</v>
      </c>
      <c r="B8" s="2"/>
      <c r="C8" s="2"/>
      <c r="D8" s="5"/>
      <c r="E8" s="5"/>
      <c r="F8" s="5"/>
      <c r="G8" s="5"/>
    </row>
    <row r="9" spans="1:7" ht="14.25" x14ac:dyDescent="0.2">
      <c r="A9" s="7" t="str">
        <f>Deckblatt!A45</f>
        <v>Die Gültigkeit dieses Dokuments beträgt maximal 3 Jahre</v>
      </c>
      <c r="B9" s="2"/>
      <c r="C9" s="2"/>
      <c r="D9" s="5"/>
      <c r="E9" s="5"/>
      <c r="F9" s="5"/>
      <c r="G9" s="5"/>
    </row>
    <row r="10" spans="1:7" ht="14.25" x14ac:dyDescent="0.2">
      <c r="A10" s="2"/>
      <c r="B10" s="2"/>
      <c r="C10" s="2"/>
      <c r="D10" s="5"/>
      <c r="E10" s="5"/>
      <c r="F10" s="5"/>
      <c r="G10" s="5"/>
    </row>
    <row r="11" spans="1:7" ht="18.75" x14ac:dyDescent="0.2">
      <c r="A11" s="57" t="s">
        <v>176</v>
      </c>
      <c r="B11" s="2"/>
      <c r="C11" s="2"/>
      <c r="D11" s="5"/>
      <c r="E11" s="5"/>
      <c r="F11" s="5"/>
      <c r="G11" s="5"/>
    </row>
    <row r="12" spans="1:7" ht="15" x14ac:dyDescent="0.2">
      <c r="A12" s="58" t="s">
        <v>177</v>
      </c>
      <c r="B12" s="5"/>
      <c r="C12" s="5"/>
      <c r="D12" s="5"/>
      <c r="E12" s="5"/>
      <c r="F12" s="5"/>
      <c r="G12" s="5"/>
    </row>
    <row r="13" spans="1:7" ht="15" x14ac:dyDescent="0.2">
      <c r="A13" s="106">
        <v>44893</v>
      </c>
      <c r="B13" s="5"/>
      <c r="C13" s="5"/>
      <c r="D13" s="5"/>
      <c r="E13" s="5"/>
      <c r="F13" s="5"/>
      <c r="G13" s="5"/>
    </row>
    <row r="14" spans="1:7" ht="14.25" x14ac:dyDescent="0.2">
      <c r="A14" s="5"/>
      <c r="B14" s="5"/>
      <c r="C14" s="5"/>
      <c r="D14" s="5"/>
      <c r="E14" s="5"/>
      <c r="F14" s="5"/>
      <c r="G14" s="5"/>
    </row>
    <row r="15" spans="1:7" ht="14.25" x14ac:dyDescent="0.2">
      <c r="A15" s="5"/>
      <c r="B15" s="5"/>
      <c r="C15" s="5"/>
      <c r="D15" s="5"/>
      <c r="E15" s="5"/>
      <c r="F15" s="5"/>
      <c r="G15" s="5"/>
    </row>
    <row r="16" spans="1:7" ht="14.25" x14ac:dyDescent="0.2">
      <c r="A16" s="5"/>
      <c r="B16" s="5"/>
      <c r="C16" s="5"/>
      <c r="D16" s="5"/>
      <c r="E16" s="5"/>
      <c r="F16" s="5"/>
      <c r="G16" s="5"/>
    </row>
    <row r="17" spans="1:7" ht="14.25" x14ac:dyDescent="0.2">
      <c r="A17" s="5"/>
      <c r="B17" s="5"/>
      <c r="C17" s="5"/>
      <c r="D17" s="5"/>
      <c r="E17" s="5"/>
      <c r="F17" s="5"/>
      <c r="G17" s="5"/>
    </row>
    <row r="18" spans="1:7" ht="14.25" x14ac:dyDescent="0.2">
      <c r="A18" s="5"/>
      <c r="B18" s="5"/>
      <c r="C18" s="5"/>
      <c r="D18" s="5"/>
      <c r="E18" s="5"/>
      <c r="F18" s="5"/>
      <c r="G18" s="5"/>
    </row>
    <row r="19" spans="1:7" ht="14.25" x14ac:dyDescent="0.2">
      <c r="A19" s="5"/>
      <c r="B19" s="5"/>
      <c r="C19" s="5"/>
      <c r="D19" s="5"/>
      <c r="E19" s="5"/>
      <c r="F19" s="5"/>
      <c r="G19" s="5"/>
    </row>
    <row r="20" spans="1:7" ht="14.25" x14ac:dyDescent="0.2">
      <c r="A20" s="5"/>
      <c r="B20" s="5"/>
      <c r="C20" s="5"/>
      <c r="D20" s="5"/>
      <c r="E20" s="5"/>
      <c r="F20" s="5"/>
      <c r="G20" s="5"/>
    </row>
    <row r="21" spans="1:7" ht="14.25" x14ac:dyDescent="0.2">
      <c r="A21" s="5"/>
      <c r="B21" s="5"/>
      <c r="C21" s="5"/>
      <c r="D21" s="5"/>
      <c r="E21" s="5"/>
      <c r="F21" s="5"/>
      <c r="G21" s="5"/>
    </row>
  </sheetData>
  <sheetProtection sheet="1" formatColumns="0" formatRows="0"/>
  <pageMargins left="0.78740157480314965" right="0.39370078740157483" top="1.5748031496062993" bottom="0.39370078740157483" header="0.31496062992125984" footer="0.31496062992125984"/>
  <pageSetup paperSize="9" scale="87" orientation="landscape" r:id="rId1"/>
  <headerFooter scaleWithDoc="0">
    <oddHeader>&amp;R&amp;"Arial Black,Standard"&amp;16 &amp;9
&amp;"Arial,Standard"&amp;8&amp;G  &amp;"Arial Black,Standard"&amp;9Schutzbedarfsanalyse&amp;"Arial,Standard"&amp;10
&amp;8&amp;A
&amp;P/&amp;N</oddHeader>
    <oddFooter>&amp;RCCPM Competence Center Projektmanagement</oddFooter>
    <firstHeader>&amp;L&amp;G
&amp;"Arial Black,Standard"&amp;14Schutzbedarfsanalyse</firstHeader>
    <firstFooter>&amp;R&amp;G</first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47"/>
  <sheetViews>
    <sheetView zoomScaleNormal="100" workbookViewId="0">
      <pane ySplit="2" topLeftCell="A3" activePane="bottomLeft" state="frozen"/>
      <selection pane="bottomLeft" activeCell="E38" sqref="E38"/>
    </sheetView>
  </sheetViews>
  <sheetFormatPr baseColWidth="10" defaultColWidth="10.85546875" defaultRowHeight="14.25" x14ac:dyDescent="0.2"/>
  <cols>
    <col min="1" max="1" width="33.7109375" style="41" bestFit="1" customWidth="1"/>
    <col min="2" max="2" width="2.5703125" style="41" customWidth="1"/>
    <col min="3" max="3" width="52.5703125" style="41" bestFit="1" customWidth="1"/>
    <col min="4" max="4" width="2.5703125" style="41" customWidth="1"/>
    <col min="5" max="5" width="44.5703125" style="41" bestFit="1" customWidth="1"/>
    <col min="6" max="16384" width="10.85546875" style="41"/>
  </cols>
  <sheetData>
    <row r="1" spans="1:5" ht="18.75" x14ac:dyDescent="0.2">
      <c r="A1" s="56" t="s">
        <v>178</v>
      </c>
    </row>
    <row r="3" spans="1:5" ht="15" x14ac:dyDescent="0.2">
      <c r="A3" s="40" t="s">
        <v>179</v>
      </c>
      <c r="C3" s="40" t="s">
        <v>180</v>
      </c>
      <c r="E3" s="40" t="s">
        <v>181</v>
      </c>
    </row>
    <row r="4" spans="1:5" x14ac:dyDescent="0.2">
      <c r="A4" s="41" t="s">
        <v>2</v>
      </c>
      <c r="C4" s="53" t="s">
        <v>2</v>
      </c>
      <c r="E4" s="53" t="s">
        <v>2</v>
      </c>
    </row>
    <row r="5" spans="1:5" x14ac:dyDescent="0.2">
      <c r="A5" s="41" t="s">
        <v>182</v>
      </c>
      <c r="C5" s="53" t="s">
        <v>183</v>
      </c>
      <c r="E5" s="41" t="s">
        <v>184</v>
      </c>
    </row>
    <row r="6" spans="1:5" x14ac:dyDescent="0.2">
      <c r="A6" s="41" t="s">
        <v>185</v>
      </c>
      <c r="C6" s="53" t="s">
        <v>104</v>
      </c>
      <c r="E6" s="41" t="s">
        <v>186</v>
      </c>
    </row>
    <row r="7" spans="1:5" x14ac:dyDescent="0.2">
      <c r="C7" s="53" t="s">
        <v>106</v>
      </c>
    </row>
    <row r="8" spans="1:5" ht="15" x14ac:dyDescent="0.2">
      <c r="A8" s="40" t="s">
        <v>187</v>
      </c>
      <c r="E8" s="40" t="s">
        <v>181</v>
      </c>
    </row>
    <row r="9" spans="1:5" ht="15" x14ac:dyDescent="0.2">
      <c r="A9" s="41" t="s">
        <v>188</v>
      </c>
      <c r="C9" s="40" t="s">
        <v>189</v>
      </c>
      <c r="E9" s="53" t="s">
        <v>2</v>
      </c>
    </row>
    <row r="10" spans="1:5" x14ac:dyDescent="0.2">
      <c r="A10" s="41" t="s">
        <v>190</v>
      </c>
      <c r="C10" s="53" t="s">
        <v>2</v>
      </c>
      <c r="E10" s="41" t="s">
        <v>184</v>
      </c>
    </row>
    <row r="11" spans="1:5" x14ac:dyDescent="0.2">
      <c r="A11" s="41" t="s">
        <v>9</v>
      </c>
      <c r="C11" s="54" t="s">
        <v>74</v>
      </c>
      <c r="E11" s="41" t="s">
        <v>191</v>
      </c>
    </row>
    <row r="12" spans="1:5" x14ac:dyDescent="0.2">
      <c r="A12" s="41" t="s">
        <v>192</v>
      </c>
      <c r="C12" s="55" t="s">
        <v>75</v>
      </c>
      <c r="E12" s="41" t="s">
        <v>193</v>
      </c>
    </row>
    <row r="13" spans="1:5" x14ac:dyDescent="0.2">
      <c r="C13" s="55" t="s">
        <v>76</v>
      </c>
    </row>
    <row r="14" spans="1:5" ht="15" x14ac:dyDescent="0.2">
      <c r="A14" s="40" t="s">
        <v>194</v>
      </c>
      <c r="C14" s="55" t="s">
        <v>77</v>
      </c>
    </row>
    <row r="15" spans="1:5" x14ac:dyDescent="0.2">
      <c r="A15" s="41" t="s">
        <v>2</v>
      </c>
    </row>
    <row r="16" spans="1:5" ht="15" x14ac:dyDescent="0.2">
      <c r="A16" s="41" t="s">
        <v>195</v>
      </c>
      <c r="C16" s="40" t="s">
        <v>196</v>
      </c>
    </row>
    <row r="17" spans="1:3" x14ac:dyDescent="0.2">
      <c r="A17" s="41" t="s">
        <v>197</v>
      </c>
      <c r="C17" s="53" t="s">
        <v>2</v>
      </c>
    </row>
    <row r="18" spans="1:3" x14ac:dyDescent="0.2">
      <c r="C18" s="54" t="s">
        <v>117</v>
      </c>
    </row>
    <row r="19" spans="1:3" ht="15" x14ac:dyDescent="0.2">
      <c r="A19" s="40" t="s">
        <v>198</v>
      </c>
      <c r="C19" s="55" t="s">
        <v>118</v>
      </c>
    </row>
    <row r="20" spans="1:3" x14ac:dyDescent="0.2">
      <c r="A20" s="41" t="s">
        <v>2</v>
      </c>
      <c r="C20" s="55" t="s">
        <v>199</v>
      </c>
    </row>
    <row r="21" spans="1:3" x14ac:dyDescent="0.2">
      <c r="A21" s="41" t="s">
        <v>200</v>
      </c>
    </row>
    <row r="22" spans="1:3" ht="15" x14ac:dyDescent="0.2">
      <c r="A22" s="41" t="s">
        <v>201</v>
      </c>
      <c r="C22" s="40" t="s">
        <v>202</v>
      </c>
    </row>
    <row r="23" spans="1:3" x14ac:dyDescent="0.2">
      <c r="C23" s="53" t="s">
        <v>2</v>
      </c>
    </row>
    <row r="24" spans="1:3" ht="15" x14ac:dyDescent="0.2">
      <c r="A24" s="40" t="s">
        <v>203</v>
      </c>
      <c r="C24" s="41" t="s">
        <v>204</v>
      </c>
    </row>
    <row r="25" spans="1:3" x14ac:dyDescent="0.2">
      <c r="A25" s="41" t="s">
        <v>2</v>
      </c>
      <c r="C25" s="41" t="s">
        <v>205</v>
      </c>
    </row>
    <row r="26" spans="1:3" x14ac:dyDescent="0.2">
      <c r="A26" s="41" t="s">
        <v>206</v>
      </c>
      <c r="C26" s="41" t="s">
        <v>207</v>
      </c>
    </row>
    <row r="27" spans="1:3" x14ac:dyDescent="0.2">
      <c r="A27" s="41" t="s">
        <v>208</v>
      </c>
      <c r="C27" s="41" t="s">
        <v>209</v>
      </c>
    </row>
    <row r="29" spans="1:3" ht="15" x14ac:dyDescent="0.2">
      <c r="C29" s="40" t="s">
        <v>210</v>
      </c>
    </row>
    <row r="30" spans="1:3" x14ac:dyDescent="0.2">
      <c r="C30" s="53" t="s">
        <v>2</v>
      </c>
    </row>
    <row r="31" spans="1:3" x14ac:dyDescent="0.2">
      <c r="C31" s="41" t="s">
        <v>211</v>
      </c>
    </row>
    <row r="32" spans="1:3" x14ac:dyDescent="0.2">
      <c r="C32" s="41" t="s">
        <v>212</v>
      </c>
    </row>
    <row r="33" spans="3:3" x14ac:dyDescent="0.2">
      <c r="C33" s="41" t="s">
        <v>213</v>
      </c>
    </row>
    <row r="34" spans="3:3" x14ac:dyDescent="0.2">
      <c r="C34" s="41" t="s">
        <v>214</v>
      </c>
    </row>
    <row r="36" spans="3:3" ht="15" x14ac:dyDescent="0.2">
      <c r="C36" s="40" t="s">
        <v>215</v>
      </c>
    </row>
    <row r="37" spans="3:3" x14ac:dyDescent="0.2">
      <c r="C37" s="53" t="s">
        <v>2</v>
      </c>
    </row>
    <row r="38" spans="3:3" x14ac:dyDescent="0.2">
      <c r="C38" s="53" t="s">
        <v>216</v>
      </c>
    </row>
    <row r="39" spans="3:3" x14ac:dyDescent="0.2">
      <c r="C39" s="41" t="s">
        <v>217</v>
      </c>
    </row>
    <row r="40" spans="3:3" x14ac:dyDescent="0.2">
      <c r="C40" s="41" t="s">
        <v>218</v>
      </c>
    </row>
    <row r="41" spans="3:3" x14ac:dyDescent="0.2">
      <c r="C41" s="41" t="s">
        <v>219</v>
      </c>
    </row>
    <row r="43" spans="3:3" ht="15" x14ac:dyDescent="0.2">
      <c r="C43" s="40" t="s">
        <v>220</v>
      </c>
    </row>
    <row r="44" spans="3:3" x14ac:dyDescent="0.2">
      <c r="C44" s="53" t="s">
        <v>2</v>
      </c>
    </row>
    <row r="45" spans="3:3" x14ac:dyDescent="0.2">
      <c r="C45" s="54" t="s">
        <v>221</v>
      </c>
    </row>
    <row r="46" spans="3:3" x14ac:dyDescent="0.2">
      <c r="C46" s="55" t="s">
        <v>222</v>
      </c>
    </row>
    <row r="47" spans="3:3" x14ac:dyDescent="0.2">
      <c r="C47" s="55" t="s">
        <v>223</v>
      </c>
    </row>
  </sheetData>
  <sheetProtection sheet="1" objects="1" scenarios="1"/>
  <pageMargins left="0.78740157480314965" right="0.39370078740157483" top="1.5748031496062993" bottom="0.39370078740157483" header="0.31496062992125984" footer="0.31496062992125984"/>
  <pageSetup paperSize="9" scale="62" orientation="portrait" r:id="rId1"/>
  <headerFooter scaleWithDoc="0">
    <oddHeader>&amp;R&amp;"Arial Black,Standard"&amp;16 &amp;"Arial,Standard"&amp;10
&amp;8&amp;G &amp;"Arial Black,Standard"&amp;9Schutzbedarfsanalyse&amp;"Arial,Standard"&amp;10
&amp;8&amp;A
&amp;P/&amp;N</oddHeader>
    <oddFooter xml:space="preserve">&amp;L&amp;8Vorlage: v2.0&amp;R&amp;8CCPM Competence Center Projektmanagement </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7</vt:i4>
      </vt:variant>
    </vt:vector>
  </HeadingPairs>
  <TitlesOfParts>
    <vt:vector size="15" baseType="lpstr">
      <vt:lpstr>Deckblatt</vt:lpstr>
      <vt:lpstr>Einstufung</vt:lpstr>
      <vt:lpstr>Beschreibung</vt:lpstr>
      <vt:lpstr>C</vt:lpstr>
      <vt:lpstr>I</vt:lpstr>
      <vt:lpstr>A</vt:lpstr>
      <vt:lpstr>Anleitung</vt:lpstr>
      <vt:lpstr>Listenwerte</vt:lpstr>
      <vt:lpstr>Listenwerte!_GoBack</vt:lpstr>
      <vt:lpstr>A!Drucktitel</vt:lpstr>
      <vt:lpstr>Beschreibung!Drucktitel</vt:lpstr>
      <vt:lpstr>'C'!Drucktitel</vt:lpstr>
      <vt:lpstr>Deckblatt!Drucktitel</vt:lpstr>
      <vt:lpstr>Einstufung!Drucktitel</vt:lpstr>
      <vt:lpstr>I!Drucktitel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2022-08-04T06:37:01Z</dcterms:created>
  <dcterms:modified xsi:type="dcterms:W3CDTF">2025-08-14T07:24:21Z</dcterms:modified>
  <cp:category/>
  <cp:contentStatus/>
</cp:coreProperties>
</file>